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https://liveumb-my.sharepoint.com/personal/inst_research_umb_edu/Documents/I Drive/IRFS/_Facts/Compendium Statistical Portrait/Compendium Fall 2023/Enrollment/"/>
    </mc:Choice>
  </mc:AlternateContent>
  <xr:revisionPtr revIDLastSave="10" documentId="8_{BCCCA769-F3F9-4357-B97E-F3E9DD6DF978}" xr6:coauthVersionLast="47" xr6:coauthVersionMax="47" xr10:uidLastSave="{24CA940C-CE84-4D6B-BAB4-D76B11B203E7}"/>
  <bookViews>
    <workbookView xWindow="-96" yWindow="-96" windowWidth="23232" windowHeight="13992" xr2:uid="{00000000-000D-0000-FFFF-FFFF00000000}"/>
  </bookViews>
  <sheets>
    <sheet name="Sheet1" sheetId="1" r:id="rId1"/>
  </sheets>
  <definedNames>
    <definedName name="_xlnm.Print_Area" localSheetId="0">Sheet1!$A$1:$W$42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22" i="1" l="1"/>
  <c r="W23" i="1"/>
  <c r="W7" i="1"/>
  <c r="V23" i="1"/>
  <c r="V22" i="1"/>
  <c r="V16" i="1"/>
  <c r="V7" i="1"/>
  <c r="T23" i="1"/>
  <c r="U23" i="1"/>
  <c r="U16" i="1"/>
  <c r="U7" i="1"/>
  <c r="U22" i="1" s="1"/>
  <c r="T16" i="1" l="1"/>
  <c r="T7" i="1"/>
  <c r="T22" i="1" s="1"/>
  <c r="S23" i="1" l="1"/>
  <c r="R16" i="1"/>
  <c r="S16" i="1"/>
  <c r="S7" i="1"/>
  <c r="S22" i="1" l="1"/>
  <c r="R23" i="1"/>
  <c r="R7" i="1" l="1"/>
  <c r="R22" i="1"/>
  <c r="Q23" i="1" l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B23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B16" i="1"/>
  <c r="Q7" i="1"/>
  <c r="Q22" i="1" s="1"/>
  <c r="P7" i="1"/>
  <c r="P22" i="1" s="1"/>
  <c r="O7" i="1"/>
  <c r="O22" i="1" s="1"/>
  <c r="N7" i="1"/>
  <c r="N22" i="1" s="1"/>
  <c r="M7" i="1"/>
  <c r="M22" i="1" s="1"/>
  <c r="L7" i="1"/>
  <c r="L22" i="1" s="1"/>
  <c r="K7" i="1"/>
  <c r="K22" i="1" s="1"/>
  <c r="J7" i="1"/>
  <c r="J22" i="1" s="1"/>
  <c r="I7" i="1"/>
  <c r="I22" i="1" s="1"/>
  <c r="H7" i="1"/>
  <c r="H22" i="1" s="1"/>
  <c r="G7" i="1"/>
  <c r="G22" i="1" s="1"/>
  <c r="F7" i="1"/>
  <c r="F22" i="1" s="1"/>
  <c r="E7" i="1"/>
  <c r="D7" i="1"/>
  <c r="D22" i="1" s="1"/>
  <c r="C7" i="1"/>
  <c r="C22" i="1" s="1"/>
  <c r="B7" i="1"/>
  <c r="B22" i="1" s="1"/>
  <c r="E22" i="1" l="1"/>
</calcChain>
</file>

<file path=xl/sharedStrings.xml><?xml version="1.0" encoding="utf-8"?>
<sst xmlns="http://schemas.openxmlformats.org/spreadsheetml/2006/main" count="45" uniqueCount="37">
  <si>
    <t>Student Headcount and FTE by Full Time/Part Time Status - Fall 2014- Fall 2023</t>
  </si>
  <si>
    <t>Fall 2002</t>
  </si>
  <si>
    <t>Fall 2003</t>
  </si>
  <si>
    <t>Fall 2004</t>
  </si>
  <si>
    <t>Fall 2005</t>
  </si>
  <si>
    <t>Fall 2006</t>
  </si>
  <si>
    <t>Fall 2007</t>
  </si>
  <si>
    <t>Fall 2008</t>
  </si>
  <si>
    <t>Fall 2009</t>
  </si>
  <si>
    <t>Fall 2010</t>
  </si>
  <si>
    <t>Fall 2011</t>
  </si>
  <si>
    <t>Fall 2012</t>
  </si>
  <si>
    <t>Fall 2013</t>
  </si>
  <si>
    <t>Fall 2014</t>
  </si>
  <si>
    <t>Fall 2015</t>
  </si>
  <si>
    <t>Fall 2016</t>
  </si>
  <si>
    <t>Fall 2017</t>
  </si>
  <si>
    <t>Fall 2018</t>
  </si>
  <si>
    <t>Fall 2019</t>
  </si>
  <si>
    <t>Fall 2020</t>
  </si>
  <si>
    <t>Fall 2021</t>
  </si>
  <si>
    <t>Fall 2022</t>
  </si>
  <si>
    <t>Fall 2023</t>
  </si>
  <si>
    <t>Undergraduate</t>
  </si>
  <si>
    <t>Full-Time</t>
  </si>
  <si>
    <t>Part-Time</t>
  </si>
  <si>
    <t>Total HC</t>
  </si>
  <si>
    <t>Total FTE</t>
  </si>
  <si>
    <t>% Female</t>
  </si>
  <si>
    <t xml:space="preserve"> % Minority</t>
  </si>
  <si>
    <t>Mean Age</t>
  </si>
  <si>
    <t>Median Age</t>
  </si>
  <si>
    <t>Graduate</t>
  </si>
  <si>
    <t>Total University Headcount</t>
  </si>
  <si>
    <t>Total University FTE</t>
  </si>
  <si>
    <t>Note: This table now uses new federally mandated race/ethncity categories, as of Fall 2010.</t>
  </si>
  <si>
    <t>Note: Includes CAPS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</si>
</sst>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0"/>
      <name val="Tahoma"/>
      <family val="2"/>
    </font>
    <font>
      <b/>
      <sz val="11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0"/>
      <name val="Arial"/>
      <family val="2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 applyAlignment="1">
      <alignment horizontal="center"/>
    </xf>
    <xf numFmtId="0" fontId="3" fillId="0" borderId="1" xfId="0" applyFont="1" applyBorder="1"/>
    <xf numFmtId="0" fontId="4" fillId="0" borderId="1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5" fillId="0" borderId="1" xfId="0" applyFont="1" applyBorder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164" fontId="6" fillId="0" borderId="0" xfId="1" applyNumberFormat="1" applyFont="1" applyFill="1" applyBorder="1" applyAlignment="1">
      <alignment horizontal="left"/>
    </xf>
    <xf numFmtId="164" fontId="6" fillId="0" borderId="0" xfId="1" applyNumberFormat="1" applyFont="1" applyBorder="1" applyAlignment="1">
      <alignment horizontal="left"/>
    </xf>
    <xf numFmtId="164" fontId="6" fillId="0" borderId="0" xfId="1" applyNumberFormat="1" applyFont="1" applyBorder="1" applyAlignment="1">
      <alignment horizontal="center"/>
    </xf>
    <xf numFmtId="3" fontId="6" fillId="0" borderId="0" xfId="0" applyNumberFormat="1" applyFont="1" applyAlignment="1">
      <alignment horizontal="center"/>
    </xf>
    <xf numFmtId="9" fontId="6" fillId="0" borderId="0" xfId="2" applyFont="1" applyFill="1" applyBorder="1" applyAlignment="1">
      <alignment horizontal="left"/>
    </xf>
    <xf numFmtId="9" fontId="6" fillId="0" borderId="0" xfId="2" applyFont="1" applyBorder="1" applyAlignment="1">
      <alignment horizontal="left"/>
    </xf>
    <xf numFmtId="9" fontId="6" fillId="0" borderId="0" xfId="2" applyFont="1" applyFill="1" applyBorder="1" applyAlignment="1">
      <alignment horizontal="center"/>
    </xf>
    <xf numFmtId="9" fontId="6" fillId="0" borderId="0" xfId="0" applyNumberFormat="1" applyFont="1" applyAlignment="1">
      <alignment horizontal="center"/>
    </xf>
    <xf numFmtId="164" fontId="4" fillId="0" borderId="0" xfId="1" applyNumberFormat="1" applyFont="1" applyFill="1" applyBorder="1" applyAlignment="1">
      <alignment horizontal="left"/>
    </xf>
    <xf numFmtId="164" fontId="4" fillId="0" borderId="0" xfId="1" applyNumberFormat="1" applyFont="1" applyBorder="1" applyAlignment="1">
      <alignment horizontal="left"/>
    </xf>
    <xf numFmtId="164" fontId="4" fillId="0" borderId="0" xfId="1" applyNumberFormat="1" applyFont="1" applyFill="1" applyBorder="1" applyAlignment="1">
      <alignment horizontal="center"/>
    </xf>
    <xf numFmtId="1" fontId="6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 applyAlignment="1">
      <alignment horizontal="left"/>
    </xf>
    <xf numFmtId="164" fontId="4" fillId="0" borderId="1" xfId="1" applyNumberFormat="1" applyFont="1" applyFill="1" applyBorder="1" applyAlignment="1">
      <alignment horizontal="left"/>
    </xf>
    <xf numFmtId="164" fontId="4" fillId="0" borderId="1" xfId="1" applyNumberFormat="1" applyFont="1" applyBorder="1" applyAlignment="1">
      <alignment horizontal="left"/>
    </xf>
    <xf numFmtId="164" fontId="4" fillId="0" borderId="1" xfId="1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164" fontId="6" fillId="0" borderId="0" xfId="1" applyNumberFormat="1" applyFont="1" applyFill="1" applyBorder="1" applyAlignment="1">
      <alignment horizontal="center"/>
    </xf>
    <xf numFmtId="164" fontId="6" fillId="0" borderId="0" xfId="0" applyNumberFormat="1" applyFont="1" applyAlignment="1">
      <alignment horizontal="left"/>
    </xf>
    <xf numFmtId="164" fontId="6" fillId="0" borderId="0" xfId="0" applyNumberFormat="1" applyFont="1" applyAlignment="1">
      <alignment horizontal="center"/>
    </xf>
    <xf numFmtId="164" fontId="6" fillId="0" borderId="1" xfId="1" applyNumberFormat="1" applyFont="1" applyFill="1" applyBorder="1" applyAlignment="1">
      <alignment horizontal="center"/>
    </xf>
    <xf numFmtId="0" fontId="4" fillId="0" borderId="0" xfId="0" applyFont="1" applyAlignment="1">
      <alignment horizontal="left" wrapText="1"/>
    </xf>
    <xf numFmtId="3" fontId="4" fillId="0" borderId="0" xfId="0" applyNumberFormat="1" applyFont="1" applyAlignment="1">
      <alignment horizontal="left"/>
    </xf>
    <xf numFmtId="3" fontId="4" fillId="0" borderId="0" xfId="0" applyNumberFormat="1" applyFont="1" applyAlignment="1">
      <alignment horizontal="center"/>
    </xf>
    <xf numFmtId="3" fontId="4" fillId="0" borderId="1" xfId="0" applyNumberFormat="1" applyFont="1" applyBorder="1" applyAlignment="1">
      <alignment horizontal="left"/>
    </xf>
    <xf numFmtId="3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left" wrapText="1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3" fontId="0" fillId="0" borderId="0" xfId="0" applyNumberFormat="1" applyAlignment="1">
      <alignment horizontal="center"/>
    </xf>
    <xf numFmtId="0" fontId="2" fillId="0" borderId="0" xfId="0" applyFont="1"/>
    <xf numFmtId="1" fontId="0" fillId="0" borderId="0" xfId="0" applyNumberFormat="1" applyAlignment="1">
      <alignment horizontal="center"/>
    </xf>
    <xf numFmtId="0" fontId="4" fillId="0" borderId="1" xfId="0" applyFont="1" applyBorder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n-US"/>
              <a:t>Student Headcount and FTE Fall 2014- Fall 2023</a:t>
            </a:r>
          </a:p>
          <a:p>
            <a:pPr>
              <a:defRPr/>
            </a:pPr>
            <a:endParaRPr lang="en-US"/>
          </a:p>
        </c:rich>
      </c:tx>
      <c:layout>
        <c:manualLayout>
          <c:xMode val="edge"/>
          <c:yMode val="edge"/>
          <c:x val="0.1543914683351284"/>
          <c:y val="1.857077420753425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cap="none" spc="0" normalizeH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j-ea"/>
              <a:cs typeface="+mj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Sheet1!$A$22</c:f>
              <c:strCache>
                <c:ptCount val="1"/>
                <c:pt idx="0">
                  <c:v>Total University Headcount</c:v>
                </c:pt>
              </c:strCache>
            </c:strRef>
          </c:tx>
          <c:spPr>
            <a:ln w="381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3.6970160054569157E-2"/>
                  <c:y val="-1.857077420753425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455B-432B-81F0-B60377BFAD90}"/>
                </c:ext>
              </c:extLst>
            </c:dLbl>
            <c:dLbl>
              <c:idx val="1"/>
              <c:layout>
                <c:manualLayout>
                  <c:x val="-4.0487355957672902E-2"/>
                  <c:y val="-2.78561613113013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455B-432B-81F0-B60377BFAD90}"/>
                </c:ext>
              </c:extLst>
            </c:dLbl>
            <c:dLbl>
              <c:idx val="2"/>
              <c:layout>
                <c:manualLayout>
                  <c:x val="-3.6970160054569157E-2"/>
                  <c:y val="-2.78561613113013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455B-432B-81F0-B60377BFAD90}"/>
                </c:ext>
              </c:extLst>
            </c:dLbl>
            <c:dLbl>
              <c:idx val="3"/>
              <c:layout>
                <c:manualLayout>
                  <c:x val="-3.6970160054569157E-2"/>
                  <c:y val="-2.78561613113014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455B-432B-81F0-B60377BFAD90}"/>
                </c:ext>
              </c:extLst>
            </c:dLbl>
            <c:dLbl>
              <c:idx val="4"/>
              <c:layout>
                <c:manualLayout>
                  <c:x val="-3.5027820006545952E-2"/>
                  <c:y val="-4.19605203344334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55B-432B-81F0-B60377BFAD90}"/>
                </c:ext>
              </c:extLst>
            </c:dLbl>
            <c:dLbl>
              <c:idx val="5"/>
              <c:layout>
                <c:manualLayout>
                  <c:x val="-3.6970160054569282E-2"/>
                  <c:y val="-2.321346775941781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55B-432B-81F0-B60377BFAD90}"/>
                </c:ext>
              </c:extLst>
            </c:dLbl>
            <c:dLbl>
              <c:idx val="6"/>
              <c:layout>
                <c:manualLayout>
                  <c:x val="-3.8728758006121154E-2"/>
                  <c:y val="-2.321346775941781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55B-432B-81F0-B60377BFAD90}"/>
                </c:ext>
              </c:extLst>
            </c:dLbl>
            <c:dLbl>
              <c:idx val="7"/>
              <c:layout>
                <c:manualLayout>
                  <c:x val="-4.2775515947180223E-2"/>
                  <c:y val="-3.373325005634865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55B-432B-81F0-B60377BFAD90}"/>
                </c:ext>
              </c:extLst>
            </c:dLbl>
            <c:dLbl>
              <c:idx val="8"/>
              <c:layout>
                <c:manualLayout>
                  <c:x val="-4.2775515947180223E-2"/>
                  <c:y val="-2.40951786116776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55B-432B-81F0-B60377BFAD90}"/>
                </c:ext>
              </c:extLst>
            </c:dLbl>
            <c:dLbl>
              <c:idx val="9"/>
              <c:layout>
                <c:manualLayout>
                  <c:x val="-4.7422998202515665E-2"/>
                  <c:y val="-2.891421433401305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15C-458A-9F45-34399489EA2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Sheet1!$J$3:$W$3</c:f>
              <c:strCache>
                <c:ptCount val="10"/>
                <c:pt idx="0">
                  <c:v>Fall 2014</c:v>
                </c:pt>
                <c:pt idx="1">
                  <c:v>Fall 2015</c:v>
                </c:pt>
                <c:pt idx="2">
                  <c:v>Fall 2016</c:v>
                </c:pt>
                <c:pt idx="3">
                  <c:v>Fall 2017</c:v>
                </c:pt>
                <c:pt idx="4">
                  <c:v>Fall 2018</c:v>
                </c:pt>
                <c:pt idx="5">
                  <c:v>Fall 2019</c:v>
                </c:pt>
                <c:pt idx="6">
                  <c:v>Fall 2020</c:v>
                </c:pt>
                <c:pt idx="7">
                  <c:v>Fall 2021</c:v>
                </c:pt>
                <c:pt idx="8">
                  <c:v>Fall 2022</c:v>
                </c:pt>
                <c:pt idx="9">
                  <c:v>Fall 2023</c:v>
                </c:pt>
              </c:strCache>
            </c:strRef>
          </c:cat>
          <c:val>
            <c:numRef>
              <c:f>Sheet1!$J$22:$W$22</c:f>
              <c:numCache>
                <c:formatCode>#,##0</c:formatCode>
                <c:ptCount val="10"/>
                <c:pt idx="0">
                  <c:v>16756</c:v>
                </c:pt>
                <c:pt idx="1">
                  <c:v>17030</c:v>
                </c:pt>
                <c:pt idx="2">
                  <c:v>16847</c:v>
                </c:pt>
                <c:pt idx="3">
                  <c:v>16415</c:v>
                </c:pt>
                <c:pt idx="4">
                  <c:v>16164</c:v>
                </c:pt>
                <c:pt idx="5">
                  <c:v>15989</c:v>
                </c:pt>
                <c:pt idx="6">
                  <c:v>16259</c:v>
                </c:pt>
                <c:pt idx="7">
                  <c:v>15637</c:v>
                </c:pt>
                <c:pt idx="8">
                  <c:v>15586</c:v>
                </c:pt>
                <c:pt idx="9">
                  <c:v>15671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769-4619-AA2A-A29305E057D2}"/>
            </c:ext>
          </c:extLst>
        </c:ser>
        <c:ser>
          <c:idx val="1"/>
          <c:order val="1"/>
          <c:tx>
            <c:strRef>
              <c:f>Sheet1!$A$23</c:f>
              <c:strCache>
                <c:ptCount val="1"/>
                <c:pt idx="0">
                  <c:v>Total University FTE</c:v>
                </c:pt>
              </c:strCache>
            </c:strRef>
          </c:tx>
          <c:spPr>
            <a:ln w="3810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3.6970160054569157E-2"/>
                  <c:y val="2.78561613113013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455B-432B-81F0-B60377BFAD90}"/>
                </c:ext>
              </c:extLst>
            </c:dLbl>
            <c:dLbl>
              <c:idx val="1"/>
              <c:layout>
                <c:manualLayout>
                  <c:x val="-3.5211502402706485E-2"/>
                  <c:y val="2.838525875945110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455B-432B-81F0-B60377BFAD90}"/>
                </c:ext>
              </c:extLst>
            </c:dLbl>
            <c:dLbl>
              <c:idx val="2"/>
              <c:layout>
                <c:manualLayout>
                  <c:x val="-3.1326795606304851E-2"/>
                  <c:y val="2.8208813750719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455B-432B-81F0-B60377BFAD90}"/>
                </c:ext>
              </c:extLst>
            </c:dLbl>
            <c:dLbl>
              <c:idx val="3"/>
              <c:layout>
                <c:manualLayout>
                  <c:x val="-3.6970160054569157E-2"/>
                  <c:y val="2.321346775941781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455B-432B-81F0-B60377BFAD90}"/>
                </c:ext>
              </c:extLst>
            </c:dLbl>
            <c:dLbl>
              <c:idx val="4"/>
              <c:layout>
                <c:manualLayout>
                  <c:x val="-3.6970160054569157E-2"/>
                  <c:y val="1.85707742075341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55B-432B-81F0-B60377BFAD90}"/>
                </c:ext>
              </c:extLst>
            </c:dLbl>
            <c:dLbl>
              <c:idx val="5"/>
              <c:layout>
                <c:manualLayout>
                  <c:x val="-3.1694366199913539E-2"/>
                  <c:y val="1.85707742075341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455B-432B-81F0-B60377BFAD90}"/>
                </c:ext>
              </c:extLst>
            </c:dLbl>
            <c:dLbl>
              <c:idx val="6"/>
              <c:layout>
                <c:manualLayout>
                  <c:x val="-3.6970160054569157E-2"/>
                  <c:y val="2.321346775941781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55B-432B-81F0-B60377BFAD90}"/>
                </c:ext>
              </c:extLst>
            </c:dLbl>
            <c:dLbl>
              <c:idx val="7"/>
              <c:layout>
                <c:manualLayout>
                  <c:x val="-3.8890809150778624E-2"/>
                  <c:y val="1.92761428893419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55B-432B-81F0-B60377BFAD90}"/>
                </c:ext>
              </c:extLst>
            </c:dLbl>
            <c:dLbl>
              <c:idx val="8"/>
              <c:layout>
                <c:manualLayout>
                  <c:x val="-4.0833162548979562E-2"/>
                  <c:y val="1.44571071670065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55B-432B-81F0-B60377BFAD90}"/>
                </c:ext>
              </c:extLst>
            </c:dLbl>
            <c:dLbl>
              <c:idx val="9"/>
              <c:layout>
                <c:manualLayout>
                  <c:x val="-4.5269611629101536E-2"/>
                  <c:y val="2.891421433401305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15C-458A-9F45-34399489EA2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Sheet1!$J$3:$W$3</c:f>
              <c:strCache>
                <c:ptCount val="10"/>
                <c:pt idx="0">
                  <c:v>Fall 2014</c:v>
                </c:pt>
                <c:pt idx="1">
                  <c:v>Fall 2015</c:v>
                </c:pt>
                <c:pt idx="2">
                  <c:v>Fall 2016</c:v>
                </c:pt>
                <c:pt idx="3">
                  <c:v>Fall 2017</c:v>
                </c:pt>
                <c:pt idx="4">
                  <c:v>Fall 2018</c:v>
                </c:pt>
                <c:pt idx="5">
                  <c:v>Fall 2019</c:v>
                </c:pt>
                <c:pt idx="6">
                  <c:v>Fall 2020</c:v>
                </c:pt>
                <c:pt idx="7">
                  <c:v>Fall 2021</c:v>
                </c:pt>
                <c:pt idx="8">
                  <c:v>Fall 2022</c:v>
                </c:pt>
                <c:pt idx="9">
                  <c:v>Fall 2023</c:v>
                </c:pt>
              </c:strCache>
            </c:strRef>
          </c:cat>
          <c:val>
            <c:numRef>
              <c:f>Sheet1!$J$23:$W$23</c:f>
              <c:numCache>
                <c:formatCode>#,##0</c:formatCode>
                <c:ptCount val="10"/>
                <c:pt idx="0">
                  <c:v>12833</c:v>
                </c:pt>
                <c:pt idx="1">
                  <c:v>13195.6</c:v>
                </c:pt>
                <c:pt idx="2">
                  <c:v>13103</c:v>
                </c:pt>
                <c:pt idx="3">
                  <c:v>13033.8</c:v>
                </c:pt>
                <c:pt idx="4">
                  <c:v>13219</c:v>
                </c:pt>
                <c:pt idx="5">
                  <c:v>13241.2</c:v>
                </c:pt>
                <c:pt idx="6">
                  <c:v>13571</c:v>
                </c:pt>
                <c:pt idx="7">
                  <c:v>12957.699999999999</c:v>
                </c:pt>
                <c:pt idx="8">
                  <c:v>12874.400000000001</c:v>
                </c:pt>
                <c:pt idx="9">
                  <c:v>13088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769-4619-AA2A-A29305E057D2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06707584"/>
        <c:axId val="106738816"/>
      </c:lineChart>
      <c:catAx>
        <c:axId val="106707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60000" spcFirstLastPara="1" vertOverflow="ellipsis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6738816"/>
        <c:crosses val="autoZero"/>
        <c:auto val="0"/>
        <c:lblAlgn val="ctr"/>
        <c:lblOffset val="100"/>
        <c:noMultiLvlLbl val="0"/>
      </c:catAx>
      <c:valAx>
        <c:axId val="106738816"/>
        <c:scaling>
          <c:orientation val="minMax"/>
          <c:max val="2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67075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650859</xdr:colOff>
      <xdr:row>26</xdr:row>
      <xdr:rowOff>95552</xdr:rowOff>
    </xdr:from>
    <xdr:to>
      <xdr:col>21</xdr:col>
      <xdr:colOff>192773</xdr:colOff>
      <xdr:row>40</xdr:row>
      <xdr:rowOff>160916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29"/>
  <sheetViews>
    <sheetView tabSelected="1" zoomScale="110" zoomScaleNormal="110" workbookViewId="0">
      <selection activeCell="Y29" sqref="Y29"/>
    </sheetView>
  </sheetViews>
  <sheetFormatPr defaultColWidth="8.83984375" defaultRowHeight="14.4" x14ac:dyDescent="0.55000000000000004"/>
  <cols>
    <col min="1" max="1" width="16.41796875" customWidth="1"/>
    <col min="2" max="13" width="0" hidden="1" customWidth="1"/>
    <col min="18" max="19" width="9.15625" style="42"/>
    <col min="20" max="22" width="8.83984375" style="42"/>
  </cols>
  <sheetData>
    <row r="1" spans="1:23" ht="18.3" x14ac:dyDescent="0.7">
      <c r="A1" s="44" t="s">
        <v>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</row>
    <row r="2" spans="1:23" ht="18.3" x14ac:dyDescent="0.7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23" x14ac:dyDescent="0.55000000000000004">
      <c r="A3" s="2"/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3" t="s">
        <v>10</v>
      </c>
      <c r="L3" s="3" t="s">
        <v>11</v>
      </c>
      <c r="M3" s="3" t="s">
        <v>12</v>
      </c>
      <c r="N3" s="3" t="s">
        <v>13</v>
      </c>
      <c r="O3" s="3" t="s">
        <v>14</v>
      </c>
      <c r="P3" s="4" t="s">
        <v>15</v>
      </c>
      <c r="Q3" s="5" t="s">
        <v>16</v>
      </c>
      <c r="R3" s="5" t="s">
        <v>17</v>
      </c>
      <c r="S3" s="5" t="s">
        <v>18</v>
      </c>
      <c r="T3" s="5" t="s">
        <v>19</v>
      </c>
      <c r="U3" s="5" t="s">
        <v>20</v>
      </c>
      <c r="V3" s="46" t="s">
        <v>21</v>
      </c>
      <c r="W3" s="46" t="s">
        <v>22</v>
      </c>
    </row>
    <row r="4" spans="1:23" x14ac:dyDescent="0.55000000000000004">
      <c r="A4" s="6" t="s">
        <v>23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8"/>
      <c r="Q4" s="9"/>
    </row>
    <row r="5" spans="1:23" x14ac:dyDescent="0.55000000000000004">
      <c r="A5" s="10" t="s">
        <v>24</v>
      </c>
      <c r="B5" s="11">
        <v>5725</v>
      </c>
      <c r="C5" s="12">
        <v>5772</v>
      </c>
      <c r="D5" s="12">
        <v>5502</v>
      </c>
      <c r="E5" s="12">
        <v>5768</v>
      </c>
      <c r="F5" s="12">
        <v>5779</v>
      </c>
      <c r="G5" s="13">
        <v>6644</v>
      </c>
      <c r="H5" s="13">
        <v>7150</v>
      </c>
      <c r="I5" s="13">
        <v>7681</v>
      </c>
      <c r="J5" s="13">
        <v>7973</v>
      </c>
      <c r="K5" s="14">
        <v>8252</v>
      </c>
      <c r="L5" s="14">
        <v>8426</v>
      </c>
      <c r="M5" s="14">
        <v>8759</v>
      </c>
      <c r="N5" s="14">
        <v>9178</v>
      </c>
      <c r="O5" s="14">
        <v>9384</v>
      </c>
      <c r="P5" s="14">
        <v>9283</v>
      </c>
      <c r="Q5" s="14">
        <v>9574</v>
      </c>
      <c r="R5" s="43">
        <v>10017</v>
      </c>
      <c r="S5" s="43">
        <v>9995</v>
      </c>
      <c r="T5" s="43">
        <v>10279</v>
      </c>
      <c r="U5" s="43">
        <v>9994</v>
      </c>
      <c r="V5" s="43">
        <v>9792</v>
      </c>
      <c r="W5" s="43">
        <v>9959</v>
      </c>
    </row>
    <row r="6" spans="1:23" x14ac:dyDescent="0.55000000000000004">
      <c r="A6" s="10" t="s">
        <v>25</v>
      </c>
      <c r="B6" s="11">
        <v>4346</v>
      </c>
      <c r="C6" s="12">
        <v>3878</v>
      </c>
      <c r="D6" s="12">
        <v>3330</v>
      </c>
      <c r="E6" s="12">
        <v>3190</v>
      </c>
      <c r="F6" s="12">
        <v>3467</v>
      </c>
      <c r="G6" s="13">
        <v>3364</v>
      </c>
      <c r="H6" s="13">
        <v>3328</v>
      </c>
      <c r="I6" s="13">
        <v>3360</v>
      </c>
      <c r="J6" s="13">
        <v>3595</v>
      </c>
      <c r="K6" s="14">
        <v>3614</v>
      </c>
      <c r="L6" s="14">
        <v>3698</v>
      </c>
      <c r="M6" s="14">
        <v>3607</v>
      </c>
      <c r="N6" s="14">
        <v>3522</v>
      </c>
      <c r="O6" s="14">
        <v>3565</v>
      </c>
      <c r="P6" s="14">
        <v>3564</v>
      </c>
      <c r="Q6" s="14">
        <v>3086</v>
      </c>
      <c r="R6" s="43">
        <v>2697</v>
      </c>
      <c r="S6" s="43">
        <v>2600</v>
      </c>
      <c r="T6" s="14">
        <v>2592</v>
      </c>
      <c r="U6" s="43">
        <v>2275</v>
      </c>
      <c r="V6" s="43">
        <v>2429</v>
      </c>
      <c r="W6" s="43">
        <v>2275</v>
      </c>
    </row>
    <row r="7" spans="1:23" x14ac:dyDescent="0.55000000000000004">
      <c r="A7" s="10" t="s">
        <v>26</v>
      </c>
      <c r="B7" s="12">
        <f t="shared" ref="B7:M7" si="0">SUM(B5:B6)</f>
        <v>10071</v>
      </c>
      <c r="C7" s="12">
        <f t="shared" si="0"/>
        <v>9650</v>
      </c>
      <c r="D7" s="12">
        <f t="shared" si="0"/>
        <v>8832</v>
      </c>
      <c r="E7" s="12">
        <f t="shared" si="0"/>
        <v>8958</v>
      </c>
      <c r="F7" s="12">
        <f t="shared" si="0"/>
        <v>9246</v>
      </c>
      <c r="G7" s="13">
        <f t="shared" si="0"/>
        <v>10008</v>
      </c>
      <c r="H7" s="13">
        <f t="shared" si="0"/>
        <v>10478</v>
      </c>
      <c r="I7" s="13">
        <f t="shared" si="0"/>
        <v>11041</v>
      </c>
      <c r="J7" s="14">
        <f t="shared" si="0"/>
        <v>11568</v>
      </c>
      <c r="K7" s="14">
        <f t="shared" si="0"/>
        <v>11866</v>
      </c>
      <c r="L7" s="14">
        <f t="shared" si="0"/>
        <v>12124</v>
      </c>
      <c r="M7" s="14">
        <f t="shared" si="0"/>
        <v>12366</v>
      </c>
      <c r="N7" s="14">
        <f t="shared" ref="N7:W7" si="1">SUM(N5:N6)</f>
        <v>12700</v>
      </c>
      <c r="O7" s="14">
        <f t="shared" si="1"/>
        <v>12949</v>
      </c>
      <c r="P7" s="14">
        <f t="shared" si="1"/>
        <v>12847</v>
      </c>
      <c r="Q7" s="14">
        <f t="shared" si="1"/>
        <v>12660</v>
      </c>
      <c r="R7" s="14">
        <f t="shared" si="1"/>
        <v>12714</v>
      </c>
      <c r="S7" s="14">
        <f t="shared" si="1"/>
        <v>12595</v>
      </c>
      <c r="T7" s="14">
        <f t="shared" si="1"/>
        <v>12871</v>
      </c>
      <c r="U7" s="14">
        <f t="shared" si="1"/>
        <v>12269</v>
      </c>
      <c r="V7" s="14">
        <f t="shared" si="1"/>
        <v>12221</v>
      </c>
      <c r="W7" s="14">
        <f t="shared" si="1"/>
        <v>12234</v>
      </c>
    </row>
    <row r="8" spans="1:23" x14ac:dyDescent="0.55000000000000004">
      <c r="A8" s="10" t="s">
        <v>27</v>
      </c>
      <c r="B8" s="11">
        <v>7057</v>
      </c>
      <c r="C8" s="12">
        <v>6904</v>
      </c>
      <c r="D8" s="12">
        <v>6484</v>
      </c>
      <c r="E8" s="12">
        <v>6510</v>
      </c>
      <c r="F8" s="12">
        <v>6732</v>
      </c>
      <c r="G8" s="13">
        <v>7432</v>
      </c>
      <c r="H8" s="13">
        <v>7965</v>
      </c>
      <c r="I8" s="13">
        <v>8488</v>
      </c>
      <c r="J8" s="13">
        <v>8845</v>
      </c>
      <c r="K8" s="14">
        <v>9201</v>
      </c>
      <c r="L8" s="14">
        <v>9410</v>
      </c>
      <c r="M8" s="14">
        <v>9688</v>
      </c>
      <c r="N8" s="14">
        <v>10079</v>
      </c>
      <c r="O8" s="14">
        <v>10371.1</v>
      </c>
      <c r="P8" s="14">
        <v>10282</v>
      </c>
      <c r="Q8" s="14">
        <v>10416.799999999999</v>
      </c>
      <c r="R8" s="43">
        <v>10857</v>
      </c>
      <c r="S8" s="43">
        <v>10803.2</v>
      </c>
      <c r="T8" s="14">
        <v>11078.2</v>
      </c>
      <c r="U8" s="14">
        <v>10544.8</v>
      </c>
      <c r="V8" s="14">
        <v>10371.700000000001</v>
      </c>
      <c r="W8" s="14">
        <v>10470</v>
      </c>
    </row>
    <row r="9" spans="1:23" x14ac:dyDescent="0.55000000000000004">
      <c r="A9" s="10" t="s">
        <v>28</v>
      </c>
      <c r="B9" s="15">
        <v>0.56999999999999995</v>
      </c>
      <c r="C9" s="16">
        <v>0.57999999999999996</v>
      </c>
      <c r="D9" s="16">
        <v>0.56999999999999995</v>
      </c>
      <c r="E9" s="16">
        <v>0.56999999999999995</v>
      </c>
      <c r="F9" s="15">
        <v>0.56999999999999995</v>
      </c>
      <c r="G9" s="17">
        <v>0.56999999999999995</v>
      </c>
      <c r="H9" s="17">
        <v>0.56999999999999995</v>
      </c>
      <c r="I9" s="17">
        <v>0.56999999999999995</v>
      </c>
      <c r="J9" s="17">
        <v>0.56999999999999995</v>
      </c>
      <c r="K9" s="18">
        <v>0.56000000000000005</v>
      </c>
      <c r="L9" s="18">
        <v>0.56000000000000005</v>
      </c>
      <c r="M9" s="18">
        <v>0.56000000000000005</v>
      </c>
      <c r="N9" s="18">
        <v>0.55000000000000004</v>
      </c>
      <c r="O9" s="18">
        <v>0.54</v>
      </c>
      <c r="P9" s="18">
        <v>0.53</v>
      </c>
      <c r="Q9" s="18">
        <v>0.52</v>
      </c>
      <c r="R9" s="18">
        <v>0.53600000000000003</v>
      </c>
      <c r="S9" s="18">
        <v>0.54899999999999993</v>
      </c>
      <c r="T9" s="18">
        <v>0.56599999999999995</v>
      </c>
      <c r="U9" s="18">
        <v>0.57899999999999996</v>
      </c>
      <c r="V9" s="18">
        <v>0.57099999999999995</v>
      </c>
      <c r="W9" s="18">
        <v>0.57099999999999995</v>
      </c>
    </row>
    <row r="10" spans="1:23" x14ac:dyDescent="0.55000000000000004">
      <c r="A10" s="10" t="s">
        <v>29</v>
      </c>
      <c r="B10" s="15">
        <v>0.36</v>
      </c>
      <c r="C10" s="16">
        <v>0.37</v>
      </c>
      <c r="D10" s="16">
        <v>0.39</v>
      </c>
      <c r="E10" s="16">
        <v>0.39</v>
      </c>
      <c r="F10" s="15">
        <v>0.41</v>
      </c>
      <c r="G10" s="17">
        <v>0.42</v>
      </c>
      <c r="H10" s="17">
        <v>0.42</v>
      </c>
      <c r="I10" s="17">
        <v>0.43</v>
      </c>
      <c r="J10" s="17">
        <v>0.44</v>
      </c>
      <c r="K10" s="18">
        <v>0.47</v>
      </c>
      <c r="L10" s="18">
        <v>0.48</v>
      </c>
      <c r="M10" s="18">
        <v>0.5</v>
      </c>
      <c r="N10" s="18">
        <v>0.52</v>
      </c>
      <c r="O10" s="18">
        <v>0.55000000000000004</v>
      </c>
      <c r="P10" s="18">
        <v>0.56999999999999995</v>
      </c>
      <c r="Q10" s="18">
        <v>0.59</v>
      </c>
      <c r="R10" s="18">
        <v>0.59899999999999998</v>
      </c>
      <c r="S10" s="18">
        <v>0.60399999999999998</v>
      </c>
      <c r="T10" s="18">
        <v>0.61499999999999999</v>
      </c>
      <c r="U10" s="18">
        <v>0.61899999999999999</v>
      </c>
      <c r="V10" s="18">
        <v>0.63300000000000001</v>
      </c>
      <c r="W10" s="18">
        <v>0.65200000000000002</v>
      </c>
    </row>
    <row r="11" spans="1:23" x14ac:dyDescent="0.55000000000000004">
      <c r="A11" s="10" t="s">
        <v>30</v>
      </c>
      <c r="B11" s="19">
        <v>27</v>
      </c>
      <c r="C11" s="20">
        <v>27</v>
      </c>
      <c r="D11" s="20">
        <v>26</v>
      </c>
      <c r="E11" s="20">
        <v>26</v>
      </c>
      <c r="F11" s="19">
        <v>26</v>
      </c>
      <c r="G11" s="21">
        <v>25.8</v>
      </c>
      <c r="H11" s="22">
        <v>25.24</v>
      </c>
      <c r="I11" s="22">
        <v>24.9</v>
      </c>
      <c r="J11" s="23">
        <v>25</v>
      </c>
      <c r="K11" s="23">
        <v>25</v>
      </c>
      <c r="L11" s="23">
        <v>25</v>
      </c>
      <c r="M11" s="23">
        <v>25</v>
      </c>
      <c r="N11" s="23">
        <v>25</v>
      </c>
      <c r="O11" s="22">
        <v>24.5</v>
      </c>
      <c r="P11" s="23">
        <v>24</v>
      </c>
      <c r="Q11" s="22">
        <v>23.6</v>
      </c>
      <c r="R11" s="23">
        <v>23</v>
      </c>
      <c r="S11" s="22">
        <v>22.9</v>
      </c>
      <c r="T11" s="14">
        <v>22.6</v>
      </c>
      <c r="U11" s="45">
        <v>22.5</v>
      </c>
      <c r="V11" s="42">
        <v>22.1</v>
      </c>
      <c r="W11" s="42">
        <v>22</v>
      </c>
    </row>
    <row r="12" spans="1:23" x14ac:dyDescent="0.55000000000000004">
      <c r="A12" s="24" t="s">
        <v>31</v>
      </c>
      <c r="B12" s="25">
        <v>24</v>
      </c>
      <c r="C12" s="26">
        <v>24</v>
      </c>
      <c r="D12" s="26">
        <v>23</v>
      </c>
      <c r="E12" s="26">
        <v>23</v>
      </c>
      <c r="F12" s="25">
        <v>23</v>
      </c>
      <c r="G12" s="27">
        <v>22</v>
      </c>
      <c r="H12" s="28">
        <v>22</v>
      </c>
      <c r="I12" s="28">
        <v>22</v>
      </c>
      <c r="J12" s="28">
        <v>23</v>
      </c>
      <c r="K12" s="28">
        <v>23</v>
      </c>
      <c r="L12" s="28">
        <v>22</v>
      </c>
      <c r="M12" s="28">
        <v>22</v>
      </c>
      <c r="N12" s="28">
        <v>22</v>
      </c>
      <c r="O12" s="28">
        <v>22</v>
      </c>
      <c r="P12" s="28">
        <v>22</v>
      </c>
      <c r="Q12" s="28">
        <v>21</v>
      </c>
      <c r="R12" s="28">
        <v>21</v>
      </c>
      <c r="S12" s="28">
        <v>21</v>
      </c>
      <c r="T12" s="28">
        <v>21</v>
      </c>
      <c r="U12" s="41">
        <v>21</v>
      </c>
      <c r="V12" s="41">
        <v>20</v>
      </c>
      <c r="W12" s="41">
        <v>20</v>
      </c>
    </row>
    <row r="13" spans="1:23" x14ac:dyDescent="0.55000000000000004">
      <c r="A13" s="6" t="s">
        <v>32</v>
      </c>
      <c r="B13" s="29"/>
      <c r="C13" s="29"/>
      <c r="D13" s="29"/>
      <c r="E13" s="29"/>
      <c r="F13" s="29"/>
      <c r="G13" s="7"/>
      <c r="H13" s="7"/>
      <c r="I13" s="7"/>
      <c r="J13" s="7"/>
      <c r="K13" s="7"/>
      <c r="L13" s="7"/>
      <c r="M13" s="7"/>
      <c r="N13" s="7"/>
      <c r="O13" s="7"/>
      <c r="P13" s="30"/>
      <c r="Q13" s="9"/>
      <c r="V13" s="43"/>
    </row>
    <row r="14" spans="1:23" x14ac:dyDescent="0.55000000000000004">
      <c r="A14" s="10" t="s">
        <v>24</v>
      </c>
      <c r="B14" s="12">
        <v>717</v>
      </c>
      <c r="C14" s="12">
        <v>736</v>
      </c>
      <c r="D14" s="12">
        <v>746</v>
      </c>
      <c r="E14" s="12">
        <v>860</v>
      </c>
      <c r="F14" s="11">
        <v>913</v>
      </c>
      <c r="G14" s="31">
        <v>1111</v>
      </c>
      <c r="H14" s="31">
        <v>1153</v>
      </c>
      <c r="I14" s="31">
        <v>1225</v>
      </c>
      <c r="J14" s="31">
        <v>1203</v>
      </c>
      <c r="K14" s="14">
        <v>1257</v>
      </c>
      <c r="L14" s="14">
        <v>1242</v>
      </c>
      <c r="M14" s="14">
        <v>1240</v>
      </c>
      <c r="N14" s="14">
        <v>1365</v>
      </c>
      <c r="O14" s="14">
        <v>1405</v>
      </c>
      <c r="P14" s="14">
        <v>1435</v>
      </c>
      <c r="Q14" s="14">
        <v>1352</v>
      </c>
      <c r="R14" s="43">
        <v>1251</v>
      </c>
      <c r="S14" s="43">
        <v>1297</v>
      </c>
      <c r="T14" s="14">
        <v>1304</v>
      </c>
      <c r="U14" s="14">
        <v>1311</v>
      </c>
      <c r="V14" s="43">
        <v>1498</v>
      </c>
      <c r="W14" s="43">
        <v>1619</v>
      </c>
    </row>
    <row r="15" spans="1:23" x14ac:dyDescent="0.55000000000000004">
      <c r="A15" s="10" t="s">
        <v>25</v>
      </c>
      <c r="B15" s="12">
        <v>1931</v>
      </c>
      <c r="C15" s="12">
        <v>2008</v>
      </c>
      <c r="D15" s="12">
        <v>2104</v>
      </c>
      <c r="E15" s="12">
        <v>2044</v>
      </c>
      <c r="F15" s="11">
        <v>2203</v>
      </c>
      <c r="G15" s="31">
        <v>2314</v>
      </c>
      <c r="H15" s="31">
        <v>2486</v>
      </c>
      <c r="I15" s="31">
        <v>2646</v>
      </c>
      <c r="J15" s="31">
        <v>2683</v>
      </c>
      <c r="K15" s="14">
        <v>2618</v>
      </c>
      <c r="L15" s="14">
        <v>2508</v>
      </c>
      <c r="M15" s="14">
        <v>2671</v>
      </c>
      <c r="N15" s="14">
        <v>2691</v>
      </c>
      <c r="O15" s="14">
        <v>2676</v>
      </c>
      <c r="P15" s="14">
        <v>2565</v>
      </c>
      <c r="Q15" s="14">
        <v>2403</v>
      </c>
      <c r="R15" s="43">
        <v>2199</v>
      </c>
      <c r="S15" s="43">
        <v>2097</v>
      </c>
      <c r="T15" s="14">
        <v>2084</v>
      </c>
      <c r="U15" s="14">
        <v>2057</v>
      </c>
      <c r="V15" s="43">
        <v>1867</v>
      </c>
      <c r="W15" s="43">
        <v>1818</v>
      </c>
    </row>
    <row r="16" spans="1:23" x14ac:dyDescent="0.55000000000000004">
      <c r="A16" s="10" t="s">
        <v>26</v>
      </c>
      <c r="B16" s="12">
        <f t="shared" ref="B16:I16" si="2">SUM(B14:B15)</f>
        <v>2648</v>
      </c>
      <c r="C16" s="12">
        <f t="shared" si="2"/>
        <v>2744</v>
      </c>
      <c r="D16" s="12">
        <f t="shared" si="2"/>
        <v>2850</v>
      </c>
      <c r="E16" s="32">
        <f t="shared" si="2"/>
        <v>2904</v>
      </c>
      <c r="F16" s="32">
        <f t="shared" si="2"/>
        <v>3116</v>
      </c>
      <c r="G16" s="33">
        <f t="shared" si="2"/>
        <v>3425</v>
      </c>
      <c r="H16" s="33">
        <f t="shared" si="2"/>
        <v>3639</v>
      </c>
      <c r="I16" s="33">
        <f t="shared" si="2"/>
        <v>3871</v>
      </c>
      <c r="J16" s="14">
        <f t="shared" ref="J16:V16" si="3">SUM(J14:J15)</f>
        <v>3886</v>
      </c>
      <c r="K16" s="14">
        <f t="shared" si="3"/>
        <v>3875</v>
      </c>
      <c r="L16" s="14">
        <f t="shared" si="3"/>
        <v>3750</v>
      </c>
      <c r="M16" s="14">
        <f t="shared" si="3"/>
        <v>3911</v>
      </c>
      <c r="N16" s="14">
        <f t="shared" si="3"/>
        <v>4056</v>
      </c>
      <c r="O16" s="14">
        <f t="shared" si="3"/>
        <v>4081</v>
      </c>
      <c r="P16" s="14">
        <f t="shared" si="3"/>
        <v>4000</v>
      </c>
      <c r="Q16" s="14">
        <f t="shared" si="3"/>
        <v>3755</v>
      </c>
      <c r="R16" s="14">
        <f t="shared" si="3"/>
        <v>3450</v>
      </c>
      <c r="S16" s="14">
        <f t="shared" si="3"/>
        <v>3394</v>
      </c>
      <c r="T16" s="14">
        <f t="shared" si="3"/>
        <v>3388</v>
      </c>
      <c r="U16" s="14">
        <f t="shared" si="3"/>
        <v>3368</v>
      </c>
      <c r="V16" s="14">
        <f t="shared" si="3"/>
        <v>3365</v>
      </c>
      <c r="W16" s="14">
        <v>3437</v>
      </c>
    </row>
    <row r="17" spans="1:27" x14ac:dyDescent="0.55000000000000004">
      <c r="A17" s="10" t="s">
        <v>27</v>
      </c>
      <c r="B17" s="12">
        <v>1795</v>
      </c>
      <c r="C17" s="12">
        <v>1891</v>
      </c>
      <c r="D17" s="12">
        <v>1976</v>
      </c>
      <c r="E17" s="12">
        <v>2019</v>
      </c>
      <c r="F17" s="11">
        <v>2123</v>
      </c>
      <c r="G17" s="31">
        <v>2385</v>
      </c>
      <c r="H17" s="31">
        <v>2477</v>
      </c>
      <c r="I17" s="31">
        <v>2668</v>
      </c>
      <c r="J17" s="31">
        <v>2596</v>
      </c>
      <c r="K17" s="14">
        <v>2590</v>
      </c>
      <c r="L17" s="14">
        <v>2591</v>
      </c>
      <c r="M17" s="14">
        <v>2645</v>
      </c>
      <c r="N17" s="14">
        <v>2754</v>
      </c>
      <c r="O17" s="14">
        <v>2824.5</v>
      </c>
      <c r="P17" s="14">
        <v>2821</v>
      </c>
      <c r="Q17" s="14">
        <v>2617</v>
      </c>
      <c r="R17" s="43">
        <v>2362</v>
      </c>
      <c r="S17" s="43">
        <v>2438</v>
      </c>
      <c r="T17" s="14">
        <v>2492.8000000000002</v>
      </c>
      <c r="U17" s="14">
        <v>2412.9</v>
      </c>
      <c r="V17" s="43">
        <v>2502.6999999999998</v>
      </c>
      <c r="W17" s="43">
        <v>2618</v>
      </c>
    </row>
    <row r="18" spans="1:27" x14ac:dyDescent="0.55000000000000004">
      <c r="A18" s="10" t="s">
        <v>28</v>
      </c>
      <c r="B18" s="16">
        <v>0.69</v>
      </c>
      <c r="C18" s="16">
        <v>0.68</v>
      </c>
      <c r="D18" s="16">
        <v>0.7</v>
      </c>
      <c r="E18" s="16">
        <v>0.7</v>
      </c>
      <c r="F18" s="15">
        <v>0.69</v>
      </c>
      <c r="G18" s="17">
        <v>0.7</v>
      </c>
      <c r="H18" s="17">
        <v>0.7</v>
      </c>
      <c r="I18" s="17">
        <v>0.69</v>
      </c>
      <c r="J18" s="17">
        <v>0.7</v>
      </c>
      <c r="K18" s="18">
        <v>0.69</v>
      </c>
      <c r="L18" s="18">
        <v>0.69</v>
      </c>
      <c r="M18" s="18">
        <v>0.68</v>
      </c>
      <c r="N18" s="18">
        <v>0.68</v>
      </c>
      <c r="O18" s="18">
        <v>0.68</v>
      </c>
      <c r="P18" s="18">
        <v>0.67</v>
      </c>
      <c r="Q18" s="18">
        <v>0.67</v>
      </c>
      <c r="R18" s="18">
        <v>0.68300000000000005</v>
      </c>
      <c r="S18" s="18">
        <v>0.68300000000000005</v>
      </c>
      <c r="T18" s="18">
        <v>0.66800000000000004</v>
      </c>
      <c r="U18" s="18">
        <v>0.66500000000000004</v>
      </c>
      <c r="V18" s="18">
        <v>0.64400000000000002</v>
      </c>
      <c r="W18" s="18">
        <v>0.627</v>
      </c>
    </row>
    <row r="19" spans="1:27" x14ac:dyDescent="0.55000000000000004">
      <c r="A19" s="10" t="s">
        <v>29</v>
      </c>
      <c r="B19" s="16">
        <v>0.16</v>
      </c>
      <c r="C19" s="16">
        <v>0.16</v>
      </c>
      <c r="D19" s="16">
        <v>0.16</v>
      </c>
      <c r="E19" s="16">
        <v>0.17</v>
      </c>
      <c r="F19" s="15">
        <v>0.18</v>
      </c>
      <c r="G19" s="17">
        <v>0.18</v>
      </c>
      <c r="H19" s="17">
        <v>0.18</v>
      </c>
      <c r="I19" s="17">
        <v>0.19</v>
      </c>
      <c r="J19" s="17">
        <v>0.21</v>
      </c>
      <c r="K19" s="18">
        <v>0.23</v>
      </c>
      <c r="L19" s="18">
        <v>0.24</v>
      </c>
      <c r="M19" s="18">
        <v>0.25</v>
      </c>
      <c r="N19" s="18">
        <v>0.26</v>
      </c>
      <c r="O19" s="18">
        <v>0.28000000000000003</v>
      </c>
      <c r="P19" s="18">
        <v>0.28999999999999998</v>
      </c>
      <c r="Q19" s="18">
        <v>0.3</v>
      </c>
      <c r="R19" s="18">
        <v>0.30099999999999999</v>
      </c>
      <c r="S19" s="18">
        <v>0.317</v>
      </c>
      <c r="T19" s="18">
        <v>0.32</v>
      </c>
      <c r="U19" s="18">
        <v>0.33700000000000002</v>
      </c>
      <c r="V19" s="18">
        <v>0.35399999999999998</v>
      </c>
      <c r="W19" s="18">
        <v>0.36499999999999999</v>
      </c>
    </row>
    <row r="20" spans="1:27" x14ac:dyDescent="0.55000000000000004">
      <c r="A20" s="10" t="s">
        <v>30</v>
      </c>
      <c r="B20" s="20">
        <v>34</v>
      </c>
      <c r="C20" s="20">
        <v>34</v>
      </c>
      <c r="D20" s="20">
        <v>34</v>
      </c>
      <c r="E20" s="20">
        <v>34</v>
      </c>
      <c r="F20" s="19">
        <v>34</v>
      </c>
      <c r="G20" s="21">
        <v>34</v>
      </c>
      <c r="H20" s="31">
        <v>34.219000000000001</v>
      </c>
      <c r="I20" s="31">
        <v>33.700000000000003</v>
      </c>
      <c r="J20" s="31">
        <v>34</v>
      </c>
      <c r="K20" s="23">
        <v>34</v>
      </c>
      <c r="L20" s="23">
        <v>34</v>
      </c>
      <c r="M20" s="23">
        <v>34</v>
      </c>
      <c r="N20" s="23">
        <v>34</v>
      </c>
      <c r="O20" s="22">
        <v>33.9</v>
      </c>
      <c r="P20" s="22">
        <v>33</v>
      </c>
      <c r="Q20" s="22">
        <v>33.5</v>
      </c>
      <c r="R20" s="22">
        <v>33.6</v>
      </c>
      <c r="S20" s="22">
        <v>34</v>
      </c>
      <c r="T20" s="14">
        <v>34</v>
      </c>
      <c r="U20" s="45">
        <v>34.200000000000003</v>
      </c>
      <c r="V20" s="45">
        <v>33.200000000000003</v>
      </c>
      <c r="W20" s="45">
        <v>32.9</v>
      </c>
    </row>
    <row r="21" spans="1:27" x14ac:dyDescent="0.55000000000000004">
      <c r="A21" s="24" t="s">
        <v>31</v>
      </c>
      <c r="B21" s="26">
        <v>31</v>
      </c>
      <c r="C21" s="26">
        <v>31</v>
      </c>
      <c r="D21" s="26">
        <v>30</v>
      </c>
      <c r="E21" s="26">
        <v>31</v>
      </c>
      <c r="F21" s="25">
        <v>30</v>
      </c>
      <c r="G21" s="27">
        <v>30</v>
      </c>
      <c r="H21" s="34">
        <v>30</v>
      </c>
      <c r="I21" s="34">
        <v>30</v>
      </c>
      <c r="J21" s="34">
        <v>30</v>
      </c>
      <c r="K21" s="28">
        <v>31</v>
      </c>
      <c r="L21" s="28">
        <v>31</v>
      </c>
      <c r="M21" s="28">
        <v>31</v>
      </c>
      <c r="N21" s="28">
        <v>31</v>
      </c>
      <c r="O21" s="28">
        <v>30</v>
      </c>
      <c r="P21" s="28">
        <v>30</v>
      </c>
      <c r="Q21" s="28">
        <v>30</v>
      </c>
      <c r="R21" s="41">
        <v>31</v>
      </c>
      <c r="S21" s="41">
        <v>31</v>
      </c>
      <c r="T21" s="41">
        <v>31</v>
      </c>
      <c r="U21" s="41">
        <v>31</v>
      </c>
      <c r="V21" s="41">
        <v>30</v>
      </c>
      <c r="W21" s="41">
        <v>30</v>
      </c>
    </row>
    <row r="22" spans="1:27" ht="28.8" x14ac:dyDescent="0.55000000000000004">
      <c r="A22" s="35" t="s">
        <v>33</v>
      </c>
      <c r="B22" s="20">
        <f t="shared" ref="B22:S23" si="4">B7+B16</f>
        <v>12719</v>
      </c>
      <c r="C22" s="20">
        <f t="shared" si="4"/>
        <v>12394</v>
      </c>
      <c r="D22" s="20">
        <f t="shared" si="4"/>
        <v>11682</v>
      </c>
      <c r="E22" s="20">
        <f t="shared" si="4"/>
        <v>11862</v>
      </c>
      <c r="F22" s="20">
        <f t="shared" si="4"/>
        <v>12362</v>
      </c>
      <c r="G22" s="20">
        <f t="shared" si="4"/>
        <v>13433</v>
      </c>
      <c r="H22" s="20">
        <f t="shared" si="4"/>
        <v>14117</v>
      </c>
      <c r="I22" s="36">
        <f t="shared" si="4"/>
        <v>14912</v>
      </c>
      <c r="J22" s="36">
        <f t="shared" si="4"/>
        <v>15454</v>
      </c>
      <c r="K22" s="36">
        <f t="shared" si="4"/>
        <v>15741</v>
      </c>
      <c r="L22" s="36">
        <f t="shared" si="4"/>
        <v>15874</v>
      </c>
      <c r="M22" s="36">
        <f t="shared" si="4"/>
        <v>16277</v>
      </c>
      <c r="N22" s="36">
        <f t="shared" si="4"/>
        <v>16756</v>
      </c>
      <c r="O22" s="36">
        <f t="shared" si="4"/>
        <v>17030</v>
      </c>
      <c r="P22" s="36">
        <f t="shared" si="4"/>
        <v>16847</v>
      </c>
      <c r="Q22" s="37">
        <f t="shared" si="4"/>
        <v>16415</v>
      </c>
      <c r="R22" s="37">
        <f t="shared" ref="R22" si="5">R7+R16</f>
        <v>16164</v>
      </c>
      <c r="S22" s="37">
        <f>S7+S16</f>
        <v>15989</v>
      </c>
      <c r="T22" s="37">
        <f>T7+T16</f>
        <v>16259</v>
      </c>
      <c r="U22" s="37">
        <f>U7+U16</f>
        <v>15637</v>
      </c>
      <c r="V22" s="37">
        <f>V7+V16</f>
        <v>15586</v>
      </c>
      <c r="W22" s="37">
        <f>W7+W16</f>
        <v>15671</v>
      </c>
    </row>
    <row r="23" spans="1:27" ht="28.8" x14ac:dyDescent="0.55000000000000004">
      <c r="A23" s="40" t="s">
        <v>34</v>
      </c>
      <c r="B23" s="26">
        <f t="shared" si="4"/>
        <v>8852</v>
      </c>
      <c r="C23" s="26">
        <f t="shared" si="4"/>
        <v>8795</v>
      </c>
      <c r="D23" s="26">
        <f t="shared" si="4"/>
        <v>8460</v>
      </c>
      <c r="E23" s="26">
        <f t="shared" si="4"/>
        <v>8529</v>
      </c>
      <c r="F23" s="26">
        <f t="shared" si="4"/>
        <v>8855</v>
      </c>
      <c r="G23" s="26">
        <f t="shared" si="4"/>
        <v>9817</v>
      </c>
      <c r="H23" s="26">
        <f t="shared" si="4"/>
        <v>10442</v>
      </c>
      <c r="I23" s="38">
        <f t="shared" si="4"/>
        <v>11156</v>
      </c>
      <c r="J23" s="38">
        <f t="shared" si="4"/>
        <v>11441</v>
      </c>
      <c r="K23" s="38">
        <f t="shared" si="4"/>
        <v>11791</v>
      </c>
      <c r="L23" s="38">
        <f t="shared" si="4"/>
        <v>12001</v>
      </c>
      <c r="M23" s="38">
        <f t="shared" si="4"/>
        <v>12333</v>
      </c>
      <c r="N23" s="38">
        <f t="shared" si="4"/>
        <v>12833</v>
      </c>
      <c r="O23" s="38">
        <f t="shared" si="4"/>
        <v>13195.6</v>
      </c>
      <c r="P23" s="38">
        <f t="shared" si="4"/>
        <v>13103</v>
      </c>
      <c r="Q23" s="39">
        <f t="shared" si="4"/>
        <v>13033.8</v>
      </c>
      <c r="R23" s="39">
        <f t="shared" si="4"/>
        <v>13219</v>
      </c>
      <c r="S23" s="39">
        <f t="shared" si="4"/>
        <v>13241.2</v>
      </c>
      <c r="T23" s="39">
        <f>T8+T17</f>
        <v>13571</v>
      </c>
      <c r="U23" s="39">
        <f t="shared" ref="U23:V23" si="6">U8+U17</f>
        <v>12957.699999999999</v>
      </c>
      <c r="V23" s="39">
        <f t="shared" si="6"/>
        <v>12874.400000000001</v>
      </c>
      <c r="W23" s="39">
        <f t="shared" ref="W23" si="7">W8+W17</f>
        <v>13088</v>
      </c>
    </row>
    <row r="25" spans="1:27" x14ac:dyDescent="0.55000000000000004">
      <c r="A25" s="10" t="s">
        <v>35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</row>
    <row r="26" spans="1:27" x14ac:dyDescent="0.55000000000000004">
      <c r="A26" s="10" t="s">
        <v>36</v>
      </c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</row>
    <row r="29" spans="1:27" x14ac:dyDescent="0.55000000000000004">
      <c r="Z29" s="42"/>
      <c r="AA29" s="42"/>
    </row>
  </sheetData>
  <phoneticPr fontId="9" type="noConversion"/>
  <pageMargins left="0.7" right="0.7" top="0.75" bottom="0.75" header="0.3" footer="0.3"/>
  <pageSetup scale="79" orientation="portrait" r:id="rId1"/>
  <headerFooter>
    <oddHeader>&amp;L&amp;"-,Bold"University Level Data&amp;C&amp;"-,Bold"Table 1&amp;R&amp;"-,Bold"Total Headcount and FTE</oddHeader>
    <oddFooter xml:space="preserve">&amp;L&amp;"-,Bold"Office of Institutional Research, UMass Boston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Fatema B Ahad</dc:creator>
  <cp:keywords/>
  <dc:description/>
  <cp:lastModifiedBy>Awat O Osman</cp:lastModifiedBy>
  <cp:revision/>
  <cp:lastPrinted>2024-01-11T15:37:12Z</cp:lastPrinted>
  <dcterms:created xsi:type="dcterms:W3CDTF">2018-01-10T21:33:41Z</dcterms:created>
  <dcterms:modified xsi:type="dcterms:W3CDTF">2024-01-11T15:37:51Z</dcterms:modified>
  <cp:category/>
  <cp:contentStatus/>
</cp:coreProperties>
</file>