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 by College/"/>
    </mc:Choice>
  </mc:AlternateContent>
  <xr:revisionPtr revIDLastSave="267" documentId="8_{9C348268-3589-48D2-9CCE-E0147B9EFCAB}" xr6:coauthVersionLast="47" xr6:coauthVersionMax="47" xr10:uidLastSave="{EC39F5B2-9D75-4A06-A55E-71654EF2C800}"/>
  <bookViews>
    <workbookView xWindow="-96" yWindow="-96" windowWidth="23232" windowHeight="13992" xr2:uid="{00000000-000D-0000-FFFF-FFFF00000000}"/>
  </bookViews>
  <sheets>
    <sheet name="TABLE22A&amp;B Includes DSP" sheetId="1" r:id="rId1"/>
    <sheet name="TABLE 22A Excludes DSP" sheetId="2" r:id="rId2"/>
  </sheets>
  <definedNames>
    <definedName name="_AY91">#REF!</definedName>
    <definedName name="_xlnm.Print_Area" localSheetId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5" i="2" l="1"/>
  <c r="AF39" i="2"/>
  <c r="AF27" i="2"/>
  <c r="AF21" i="2"/>
  <c r="AF15" i="2"/>
  <c r="AF9" i="2"/>
  <c r="AE27" i="1"/>
  <c r="AF27" i="1"/>
  <c r="AE46" i="1"/>
  <c r="AF46" i="1"/>
  <c r="AE39" i="1"/>
  <c r="AF39" i="1"/>
  <c r="AF21" i="1"/>
  <c r="AF15" i="1"/>
  <c r="AF9" i="1"/>
  <c r="AD9" i="1"/>
  <c r="AE9" i="1"/>
  <c r="AE15" i="1"/>
  <c r="AE21" i="1"/>
  <c r="AE45" i="2"/>
  <c r="AE68" i="2"/>
  <c r="AE39" i="2"/>
  <c r="AE27" i="2"/>
  <c r="AE21" i="2"/>
  <c r="AE15" i="2"/>
  <c r="AD27" i="2"/>
  <c r="AD21" i="2"/>
  <c r="AD15" i="2"/>
  <c r="AD9" i="2"/>
  <c r="AD39" i="2"/>
  <c r="AD68" i="2"/>
  <c r="AD45" i="2"/>
  <c r="AD46" i="1"/>
  <c r="AD39" i="1"/>
  <c r="AD27" i="1"/>
  <c r="AD21" i="1"/>
  <c r="AD15" i="1"/>
  <c r="AC68" i="2"/>
  <c r="AC79" i="1"/>
  <c r="AC45" i="2"/>
  <c r="AC39" i="2"/>
  <c r="AC27" i="2"/>
  <c r="AC15" i="2"/>
  <c r="AC21" i="2"/>
  <c r="AC9" i="2"/>
  <c r="AC9" i="1"/>
  <c r="AC21" i="1"/>
  <c r="AC27" i="1"/>
  <c r="AC46" i="1"/>
  <c r="AC39" i="1"/>
  <c r="AC15" i="1"/>
  <c r="Z46" i="1"/>
  <c r="AA46" i="1"/>
  <c r="AA39" i="1"/>
  <c r="AB39" i="1"/>
  <c r="Z39" i="1"/>
  <c r="Z73" i="1"/>
  <c r="AA73" i="1"/>
  <c r="Y73" i="1"/>
  <c r="Z63" i="2"/>
  <c r="AA63" i="2"/>
  <c r="Z45" i="2"/>
  <c r="AA45" i="2"/>
  <c r="AB45" i="2"/>
  <c r="W39" i="2"/>
  <c r="X39" i="2"/>
  <c r="Y39" i="2"/>
  <c r="Z39" i="2"/>
  <c r="AA39" i="2"/>
  <c r="AB39" i="2"/>
  <c r="AB15" i="2"/>
  <c r="AB9" i="2"/>
  <c r="AB9" i="1"/>
  <c r="AB21" i="1"/>
  <c r="AB46" i="1"/>
  <c r="Y45" i="2"/>
  <c r="X63" i="2"/>
  <c r="S39" i="2"/>
  <c r="T39" i="2"/>
  <c r="U39" i="2"/>
  <c r="V39" i="2"/>
  <c r="R39" i="2"/>
  <c r="S33" i="2"/>
  <c r="T33" i="2"/>
  <c r="U33" i="2"/>
  <c r="V33" i="2"/>
  <c r="W33" i="2"/>
  <c r="X33" i="2"/>
  <c r="Y33" i="2"/>
  <c r="S27" i="2"/>
  <c r="T27" i="2"/>
  <c r="U27" i="2"/>
  <c r="V27" i="2"/>
  <c r="W27" i="2"/>
  <c r="X27" i="2"/>
  <c r="Y27" i="2"/>
  <c r="Z27" i="2"/>
  <c r="AA27" i="2"/>
  <c r="AB27" i="2"/>
  <c r="S21" i="2"/>
  <c r="T21" i="2"/>
  <c r="U21" i="2"/>
  <c r="V21" i="2"/>
  <c r="W21" i="2"/>
  <c r="X21" i="2"/>
  <c r="Y21" i="2"/>
  <c r="Z21" i="2"/>
  <c r="AA21" i="2"/>
  <c r="AB21" i="2"/>
  <c r="R21" i="2"/>
  <c r="S15" i="2"/>
  <c r="T15" i="2"/>
  <c r="U15" i="2"/>
  <c r="V15" i="2"/>
  <c r="W15" i="2"/>
  <c r="X15" i="2"/>
  <c r="Y15" i="2"/>
  <c r="Z15" i="2"/>
  <c r="AA15" i="2"/>
  <c r="R15" i="2"/>
  <c r="T57" i="2"/>
  <c r="U57" i="2"/>
  <c r="V57" i="2"/>
  <c r="W57" i="2"/>
  <c r="X57" i="2"/>
  <c r="S9" i="2"/>
  <c r="T9" i="2"/>
  <c r="U9" i="2"/>
  <c r="V9" i="2"/>
  <c r="W9" i="2"/>
  <c r="X9" i="2"/>
  <c r="Y9" i="2"/>
  <c r="Z9" i="2"/>
  <c r="AA9" i="2"/>
  <c r="Y46" i="1"/>
  <c r="R46" i="1"/>
  <c r="X73" i="1"/>
  <c r="R73" i="1"/>
  <c r="S39" i="1"/>
  <c r="T39" i="1"/>
  <c r="U39" i="1"/>
  <c r="V39" i="1"/>
  <c r="W39" i="1"/>
  <c r="X39" i="1"/>
  <c r="Y39" i="1"/>
  <c r="R39" i="1"/>
  <c r="S33" i="1"/>
  <c r="T33" i="1"/>
  <c r="U33" i="1"/>
  <c r="V33" i="1"/>
  <c r="W33" i="1"/>
  <c r="X33" i="1"/>
  <c r="Y33" i="1"/>
  <c r="S27" i="1"/>
  <c r="T27" i="1"/>
  <c r="U27" i="1"/>
  <c r="V27" i="1"/>
  <c r="W27" i="1"/>
  <c r="X27" i="1"/>
  <c r="Y27" i="1"/>
  <c r="Z27" i="1"/>
  <c r="AA27" i="1"/>
  <c r="AB27" i="1"/>
  <c r="S21" i="1"/>
  <c r="T21" i="1"/>
  <c r="U21" i="1"/>
  <c r="V21" i="1"/>
  <c r="W21" i="1"/>
  <c r="X21" i="1"/>
  <c r="Y21" i="1"/>
  <c r="Z21" i="1"/>
  <c r="AA21" i="1"/>
  <c r="R21" i="1"/>
  <c r="S15" i="1"/>
  <c r="T15" i="1"/>
  <c r="U15" i="1"/>
  <c r="V15" i="1"/>
  <c r="W15" i="1"/>
  <c r="X15" i="1"/>
  <c r="Y15" i="1"/>
  <c r="Z15" i="1"/>
  <c r="AA15" i="1"/>
  <c r="AB15" i="1"/>
  <c r="R15" i="1"/>
  <c r="S67" i="1"/>
  <c r="T67" i="1"/>
  <c r="U67" i="1"/>
  <c r="V67" i="1"/>
  <c r="W67" i="1"/>
  <c r="X67" i="1"/>
  <c r="R67" i="1"/>
  <c r="S9" i="1"/>
  <c r="T9" i="1"/>
  <c r="U9" i="1"/>
  <c r="V9" i="1"/>
  <c r="W9" i="1"/>
  <c r="X9" i="1"/>
  <c r="Y9" i="1"/>
  <c r="Z9" i="1"/>
  <c r="AA9" i="1"/>
  <c r="R9" i="1"/>
  <c r="R33" i="2"/>
  <c r="Q33" i="2"/>
  <c r="P33" i="2"/>
  <c r="O33" i="2"/>
  <c r="N33" i="2"/>
  <c r="M33" i="2"/>
  <c r="L33" i="2"/>
  <c r="K33" i="2"/>
  <c r="R27" i="2"/>
  <c r="Q27" i="2"/>
  <c r="P27" i="2"/>
  <c r="O27" i="2"/>
  <c r="N27" i="2"/>
  <c r="M27" i="2"/>
  <c r="P21" i="2"/>
  <c r="O21" i="2"/>
  <c r="N21" i="2"/>
  <c r="M21" i="2"/>
  <c r="Q15" i="2"/>
  <c r="P15" i="2"/>
  <c r="O15" i="2"/>
  <c r="N15" i="2"/>
  <c r="M15" i="2"/>
  <c r="P57" i="2"/>
  <c r="O57" i="2"/>
  <c r="N57" i="2"/>
  <c r="R9" i="2"/>
  <c r="Q9" i="2"/>
  <c r="P9" i="2"/>
  <c r="O9" i="2"/>
  <c r="N9" i="2"/>
  <c r="M9" i="2"/>
  <c r="R33" i="1"/>
  <c r="R27" i="1"/>
  <c r="M9" i="1"/>
  <c r="M15" i="1"/>
  <c r="P33" i="1"/>
  <c r="O33" i="1"/>
  <c r="M21" i="1"/>
  <c r="M27" i="1"/>
  <c r="O27" i="1"/>
  <c r="P27" i="1"/>
  <c r="Q33" i="1"/>
  <c r="Q27" i="1"/>
  <c r="P21" i="1"/>
  <c r="P15" i="1"/>
  <c r="P67" i="1"/>
  <c r="P9" i="1"/>
  <c r="L33" i="1"/>
  <c r="Q15" i="1"/>
  <c r="Q9" i="1"/>
  <c r="O21" i="1"/>
  <c r="O15" i="1"/>
  <c r="O67" i="1"/>
  <c r="N67" i="1"/>
  <c r="O9" i="1"/>
  <c r="N9" i="1"/>
  <c r="N15" i="1"/>
  <c r="N21" i="1"/>
  <c r="K33" i="1"/>
  <c r="M33" i="1"/>
  <c r="N33" i="1"/>
  <c r="N27" i="1"/>
</calcChain>
</file>

<file path=xl/sharedStrings.xml><?xml version="1.0" encoding="utf-8"?>
<sst xmlns="http://schemas.openxmlformats.org/spreadsheetml/2006/main" count="543" uniqueCount="201">
  <si>
    <t>(Includes DSP Students)</t>
  </si>
  <si>
    <t xml:space="preserve">TABLE 22A           </t>
  </si>
  <si>
    <t>1992</t>
  </si>
  <si>
    <t>1993</t>
  </si>
  <si>
    <t>1994</t>
  </si>
  <si>
    <t>1995</t>
  </si>
  <si>
    <t>1996</t>
  </si>
  <si>
    <t>1997*</t>
  </si>
  <si>
    <t>1998*</t>
  </si>
  <si>
    <t>1999**</t>
  </si>
  <si>
    <t>2000**</t>
  </si>
  <si>
    <t>2002</t>
  </si>
  <si>
    <t>COLLEGE OF LIBERAL ARTS</t>
  </si>
  <si>
    <t>SAT ERWS</t>
  </si>
  <si>
    <t>SAT M</t>
  </si>
  <si>
    <t>Combined</t>
  </si>
  <si>
    <t>[N]</t>
  </si>
  <si>
    <t xml:space="preserve"> [240]</t>
  </si>
  <si>
    <t xml:space="preserve"> [256]</t>
  </si>
  <si>
    <t xml:space="preserve"> [211]</t>
  </si>
  <si>
    <t xml:space="preserve"> [251]</t>
  </si>
  <si>
    <t>[328]</t>
  </si>
  <si>
    <t>[418]</t>
  </si>
  <si>
    <t>[363]</t>
  </si>
  <si>
    <t>[317]</t>
  </si>
  <si>
    <t>[224]</t>
  </si>
  <si>
    <t>[201]</t>
  </si>
  <si>
    <t>[278]</t>
  </si>
  <si>
    <t>[375]</t>
  </si>
  <si>
    <t>[386]</t>
  </si>
  <si>
    <t>[580]</t>
  </si>
  <si>
    <t>[3485]</t>
  </si>
  <si>
    <t>[561]</t>
  </si>
  <si>
    <t>[498]</t>
  </si>
  <si>
    <t>[484]</t>
  </si>
  <si>
    <t>[508]</t>
  </si>
  <si>
    <t>[547]</t>
  </si>
  <si>
    <t>[535]</t>
  </si>
  <si>
    <t>[602]</t>
  </si>
  <si>
    <t>[616]</t>
  </si>
  <si>
    <t>[597]</t>
  </si>
  <si>
    <t>[624]</t>
  </si>
  <si>
    <t>[131]</t>
  </si>
  <si>
    <t>COLLEGE OF PUBLIC &amp; COMMUNITY SERVICE</t>
  </si>
  <si>
    <t>-</t>
  </si>
  <si>
    <t>Included in other Colleges</t>
  </si>
  <si>
    <t>[5]</t>
  </si>
  <si>
    <t>[8]</t>
  </si>
  <si>
    <t>[2]</t>
  </si>
  <si>
    <t>[7]</t>
  </si>
  <si>
    <t>[9]</t>
  </si>
  <si>
    <t>COLLEGE OF SCIENCE &amp; MATHEMATICS</t>
  </si>
  <si>
    <t>[59]</t>
  </si>
  <si>
    <t>[79]</t>
  </si>
  <si>
    <t>[116]</t>
  </si>
  <si>
    <t>[152]</t>
  </si>
  <si>
    <t>[172]</t>
  </si>
  <si>
    <t>[228]</t>
  </si>
  <si>
    <t>[272]</t>
  </si>
  <si>
    <t>[307]</t>
  </si>
  <si>
    <t>[343]</t>
  </si>
  <si>
    <t>[374]</t>
  </si>
  <si>
    <t>[513]</t>
  </si>
  <si>
    <t>[495]</t>
  </si>
  <si>
    <t>[540]</t>
  </si>
  <si>
    <t>[534]</t>
  </si>
  <si>
    <t>[598]</t>
  </si>
  <si>
    <t>[773]</t>
  </si>
  <si>
    <t>[685]</t>
  </si>
  <si>
    <t>[658]</t>
  </si>
  <si>
    <t>[198]</t>
  </si>
  <si>
    <t>[308]</t>
  </si>
  <si>
    <t xml:space="preserve">COLLEGE OF MANAGEMENT </t>
  </si>
  <si>
    <t>[30]</t>
  </si>
  <si>
    <t>[52]</t>
  </si>
  <si>
    <t>[31]</t>
  </si>
  <si>
    <t>[32]</t>
  </si>
  <si>
    <t>[34]</t>
  </si>
  <si>
    <t>[51]</t>
  </si>
  <si>
    <t>[54]</t>
  </si>
  <si>
    <t>[43]</t>
  </si>
  <si>
    <t>[42]</t>
  </si>
  <si>
    <t>[37]</t>
  </si>
  <si>
    <t>[36]</t>
  </si>
  <si>
    <t>[35]</t>
  </si>
  <si>
    <t>[77]</t>
  </si>
  <si>
    <t>[73]</t>
  </si>
  <si>
    <t>[56]</t>
  </si>
  <si>
    <t>[69]</t>
  </si>
  <si>
    <t>[87]</t>
  </si>
  <si>
    <t>[83]</t>
  </si>
  <si>
    <t>[115]</t>
  </si>
  <si>
    <t>[132]</t>
  </si>
  <si>
    <t>[102]</t>
  </si>
  <si>
    <t>[135]</t>
  </si>
  <si>
    <t>[203]</t>
  </si>
  <si>
    <t>[243]</t>
  </si>
  <si>
    <t>[193]</t>
  </si>
  <si>
    <t>[53]</t>
  </si>
  <si>
    <t>[89]</t>
  </si>
  <si>
    <t>COLLEGE OF NURSING AND HEALTH SCIENCES</t>
  </si>
  <si>
    <t>984*</t>
  </si>
  <si>
    <t>[17]</t>
  </si>
  <si>
    <t>[13]</t>
  </si>
  <si>
    <t>[3]</t>
  </si>
  <si>
    <t>[10]</t>
  </si>
  <si>
    <t>[19]</t>
  </si>
  <si>
    <t>[14]</t>
  </si>
  <si>
    <t>[26]</t>
  </si>
  <si>
    <t>[22]</t>
  </si>
  <si>
    <t>[47]</t>
  </si>
  <si>
    <t>[40]</t>
  </si>
  <si>
    <t>[49]</t>
  </si>
  <si>
    <t>[45]</t>
  </si>
  <si>
    <t>[29]</t>
  </si>
  <si>
    <t>[75]</t>
  </si>
  <si>
    <t>[78]</t>
  </si>
  <si>
    <t>[182]</t>
  </si>
  <si>
    <t>[257]</t>
  </si>
  <si>
    <t>[200]</t>
  </si>
  <si>
    <t>[48]</t>
  </si>
  <si>
    <t>EXERCISE &amp; HEALTH SCIENCE*</t>
  </si>
  <si>
    <t>Included in CNHS</t>
  </si>
  <si>
    <t>[12]</t>
  </si>
  <si>
    <t>[11]</t>
  </si>
  <si>
    <t>[6]</t>
  </si>
  <si>
    <t>[4]</t>
  </si>
  <si>
    <t>[33]</t>
  </si>
  <si>
    <t>[44]</t>
  </si>
  <si>
    <t>[58]</t>
  </si>
  <si>
    <t>[55]</t>
  </si>
  <si>
    <t>[20]</t>
  </si>
  <si>
    <t>[15]</t>
  </si>
  <si>
    <t>[16]</t>
  </si>
  <si>
    <t>[28]</t>
  </si>
  <si>
    <t>[46]</t>
  </si>
  <si>
    <t>GGRADUATE SCHOOL OF POLICY &amp; GLOBAL STUDIES</t>
  </si>
  <si>
    <t>[1]</t>
  </si>
  <si>
    <t>[0]</t>
  </si>
  <si>
    <t>COLLEGE OF ADVANCING AND PROFESSIONAL STUDIES</t>
  </si>
  <si>
    <t>[24]</t>
  </si>
  <si>
    <t xml:space="preserve">SCHOOL FOR THE ENVIRONMENT </t>
  </si>
  <si>
    <t>[25]</t>
  </si>
  <si>
    <t xml:space="preserve">TABLE 22B           </t>
  </si>
  <si>
    <t>Range of High School GPA First Time Freshmen</t>
  </si>
  <si>
    <t>1998</t>
  </si>
  <si>
    <t>1999</t>
  </si>
  <si>
    <t>2000</t>
  </si>
  <si>
    <r>
      <t>&gt;</t>
    </r>
    <r>
      <rPr>
        <b/>
        <sz val="11"/>
        <rFont val="Calibri"/>
        <family val="2"/>
      </rPr>
      <t xml:space="preserve"> 3.00</t>
    </r>
  </si>
  <si>
    <t>2.50 - 2.99</t>
  </si>
  <si>
    <t>&lt; 2.50</t>
  </si>
  <si>
    <t>Mean</t>
  </si>
  <si>
    <t>In Fall 2017 Verbal changed to Evidence Based Reading and Writing (ERWS)</t>
  </si>
  <si>
    <t>*Started Fall 2017 Exercise and Health Science numbers are included in Nursing and Health Science</t>
  </si>
  <si>
    <t>(Excludes DSP Students)</t>
  </si>
  <si>
    <t>[394]</t>
  </si>
  <si>
    <t>[449]</t>
  </si>
  <si>
    <t>[444]</t>
  </si>
  <si>
    <t>[380]</t>
  </si>
  <si>
    <t>[385]</t>
  </si>
  <si>
    <t>[400]</t>
  </si>
  <si>
    <t>[399]</t>
  </si>
  <si>
    <t>[395]</t>
  </si>
  <si>
    <t>[476]</t>
  </si>
  <si>
    <t>[514]</t>
  </si>
  <si>
    <t>[510]</t>
  </si>
  <si>
    <t>[130]</t>
  </si>
  <si>
    <t>[194]</t>
  </si>
  <si>
    <t>[206]</t>
  </si>
  <si>
    <t>[233]</t>
  </si>
  <si>
    <t>[277]</t>
  </si>
  <si>
    <t>[388]</t>
  </si>
  <si>
    <t>[392]</t>
  </si>
  <si>
    <t>[458]</t>
  </si>
  <si>
    <t>[434]</t>
  </si>
  <si>
    <t>[487]</t>
  </si>
  <si>
    <t>[662]</t>
  </si>
  <si>
    <t>[576]</t>
  </si>
  <si>
    <t>[573]</t>
  </si>
  <si>
    <t>[196]</t>
  </si>
  <si>
    <t>[133]</t>
  </si>
  <si>
    <t>[98]</t>
  </si>
  <si>
    <t>[84]</t>
  </si>
  <si>
    <t>[103]</t>
  </si>
  <si>
    <t>[90]</t>
  </si>
  <si>
    <t>[85]</t>
  </si>
  <si>
    <t>[104]</t>
  </si>
  <si>
    <t>[129]</t>
  </si>
  <si>
    <t>[178]</t>
  </si>
  <si>
    <t>[189]</t>
  </si>
  <si>
    <t>[50]</t>
  </si>
  <si>
    <t>[18]</t>
  </si>
  <si>
    <t>[21]</t>
  </si>
  <si>
    <t>[23]</t>
  </si>
  <si>
    <t>[210]</t>
  </si>
  <si>
    <t>[298]</t>
  </si>
  <si>
    <t>SAT Scores of New Freshmen by College - Fall 2014 - Fall 2023</t>
  </si>
  <si>
    <t>[191]</t>
  </si>
  <si>
    <t>[315]</t>
  </si>
  <si>
    <t>[327]</t>
  </si>
  <si>
    <t>COLLEGE OF EDUCATION &amp; HUMAN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</si>
</sst>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.0"/>
    <numFmt numFmtId="165" formatCode="mmmm\ d\,\ yyyy"/>
    <numFmt numFmtId="166" formatCode="#,##0;\-#,##0"/>
  </numFmts>
  <fonts count="2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b/>
      <sz val="14"/>
      <name val="Tahoma"/>
      <family val="2"/>
    </font>
    <font>
      <sz val="14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3">
    <xf numFmtId="0" fontId="0" fillId="0" borderId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80">
    <xf numFmtId="0" fontId="0" fillId="0" borderId="0" xfId="0"/>
    <xf numFmtId="0" fontId="5" fillId="0" borderId="0" xfId="8" applyFont="1"/>
    <xf numFmtId="0" fontId="6" fillId="0" borderId="0" xfId="8" applyFont="1"/>
    <xf numFmtId="0" fontId="11" fillId="0" borderId="0" xfId="10" applyFont="1" applyFill="1" applyBorder="1"/>
    <xf numFmtId="0" fontId="11" fillId="0" borderId="0" xfId="10" quotePrefix="1" applyFont="1" applyFill="1" applyBorder="1" applyAlignment="1">
      <alignment horizontal="center"/>
    </xf>
    <xf numFmtId="1" fontId="11" fillId="0" borderId="0" xfId="10" quotePrefix="1" applyNumberFormat="1" applyFont="1" applyFill="1" applyBorder="1" applyAlignment="1">
      <alignment horizontal="center"/>
    </xf>
    <xf numFmtId="0" fontId="11" fillId="0" borderId="0" xfId="10" applyFont="1" applyFill="1"/>
    <xf numFmtId="0" fontId="12" fillId="0" borderId="0" xfId="8" applyFont="1" applyAlignment="1">
      <alignment horizontal="center"/>
    </xf>
    <xf numFmtId="0" fontId="11" fillId="0" borderId="0" xfId="8" applyFont="1"/>
    <xf numFmtId="0" fontId="12" fillId="0" borderId="0" xfId="10" applyFont="1" applyFill="1"/>
    <xf numFmtId="0" fontId="11" fillId="0" borderId="0" xfId="8" applyFont="1" applyAlignment="1">
      <alignment horizontal="center"/>
    </xf>
    <xf numFmtId="1" fontId="12" fillId="0" borderId="0" xfId="10" applyNumberFormat="1" applyFont="1" applyFill="1" applyAlignment="1">
      <alignment horizontal="center"/>
    </xf>
    <xf numFmtId="0" fontId="12" fillId="0" borderId="0" xfId="10" applyFont="1" applyFill="1" applyAlignment="1">
      <alignment horizontal="center"/>
    </xf>
    <xf numFmtId="166" fontId="11" fillId="0" borderId="0" xfId="0" applyNumberFormat="1" applyFont="1" applyAlignment="1">
      <alignment horizontal="center" vertical="center"/>
    </xf>
    <xf numFmtId="3" fontId="11" fillId="0" borderId="0" xfId="1" applyNumberFormat="1" applyFont="1" applyFill="1" applyAlignment="1">
      <alignment horizontal="center"/>
    </xf>
    <xf numFmtId="3" fontId="12" fillId="0" borderId="0" xfId="1" applyNumberFormat="1" applyFont="1" applyFill="1" applyAlignment="1">
      <alignment horizontal="center"/>
    </xf>
    <xf numFmtId="3" fontId="12" fillId="0" borderId="0" xfId="10" applyNumberFormat="1" applyFont="1" applyFill="1" applyAlignment="1">
      <alignment horizontal="center"/>
    </xf>
    <xf numFmtId="3" fontId="12" fillId="0" borderId="0" xfId="8" applyNumberFormat="1" applyFont="1" applyAlignment="1">
      <alignment horizontal="center"/>
    </xf>
    <xf numFmtId="3" fontId="11" fillId="0" borderId="0" xfId="8" applyNumberFormat="1" applyFont="1" applyAlignment="1">
      <alignment horizontal="center"/>
    </xf>
    <xf numFmtId="0" fontId="12" fillId="0" borderId="0" xfId="10" applyFont="1" applyFill="1" applyBorder="1"/>
    <xf numFmtId="1" fontId="12" fillId="0" borderId="0" xfId="10" applyNumberFormat="1" applyFont="1" applyFill="1" applyBorder="1" applyAlignment="1">
      <alignment horizontal="center"/>
    </xf>
    <xf numFmtId="0" fontId="12" fillId="0" borderId="0" xfId="10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1" fontId="11" fillId="0" borderId="0" xfId="10" applyNumberFormat="1" applyFont="1" applyFill="1" applyBorder="1" applyAlignment="1">
      <alignment horizontal="center"/>
    </xf>
    <xf numFmtId="3" fontId="12" fillId="0" borderId="0" xfId="10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3" fontId="11" fillId="0" borderId="0" xfId="10" applyNumberFormat="1" applyFont="1" applyFill="1" applyBorder="1" applyAlignment="1">
      <alignment horizontal="center"/>
    </xf>
    <xf numFmtId="0" fontId="13" fillId="0" borderId="0" xfId="8" applyFont="1" applyAlignment="1">
      <alignment horizontal="center"/>
    </xf>
    <xf numFmtId="1" fontId="11" fillId="0" borderId="0" xfId="8" applyNumberFormat="1" applyFont="1" applyAlignment="1">
      <alignment horizontal="center"/>
    </xf>
    <xf numFmtId="9" fontId="11" fillId="0" borderId="0" xfId="8" applyNumberFormat="1" applyFont="1" applyAlignment="1">
      <alignment horizontal="center"/>
    </xf>
    <xf numFmtId="2" fontId="11" fillId="0" borderId="0" xfId="8" applyNumberFormat="1" applyFont="1" applyAlignment="1">
      <alignment horizontal="center"/>
    </xf>
    <xf numFmtId="0" fontId="11" fillId="0" borderId="0" xfId="1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8" applyFont="1" applyAlignment="1">
      <alignment horizontal="center"/>
    </xf>
    <xf numFmtId="1" fontId="14" fillId="0" borderId="0" xfId="8" applyNumberFormat="1" applyFont="1" applyAlignment="1">
      <alignment horizontal="center"/>
    </xf>
    <xf numFmtId="0" fontId="14" fillId="0" borderId="0" xfId="8" applyFont="1"/>
    <xf numFmtId="0" fontId="9" fillId="0" borderId="0" xfId="8" applyFont="1"/>
    <xf numFmtId="0" fontId="10" fillId="0" borderId="0" xfId="8" applyFont="1"/>
    <xf numFmtId="0" fontId="15" fillId="0" borderId="0" xfId="10" applyFont="1" applyFill="1" applyAlignment="1"/>
    <xf numFmtId="0" fontId="16" fillId="0" borderId="0" xfId="8" applyFont="1"/>
    <xf numFmtId="0" fontId="11" fillId="0" borderId="0" xfId="8" applyFont="1" applyAlignment="1">
      <alignment horizontal="center" vertical="center"/>
    </xf>
    <xf numFmtId="0" fontId="12" fillId="0" borderId="0" xfId="8" applyFont="1"/>
    <xf numFmtId="0" fontId="12" fillId="0" borderId="0" xfId="10" quotePrefix="1" applyFont="1" applyFill="1" applyBorder="1" applyAlignment="1">
      <alignment horizontal="center"/>
    </xf>
    <xf numFmtId="1" fontId="12" fillId="0" borderId="0" xfId="10" quotePrefix="1" applyNumberFormat="1" applyFont="1" applyFill="1" applyBorder="1" applyAlignment="1">
      <alignment horizontal="center"/>
    </xf>
    <xf numFmtId="0" fontId="12" fillId="0" borderId="2" xfId="10" quotePrefix="1" applyFont="1" applyFill="1" applyBorder="1" applyAlignment="1">
      <alignment horizontal="center"/>
    </xf>
    <xf numFmtId="0" fontId="12" fillId="0" borderId="2" xfId="10" applyFont="1" applyFill="1" applyBorder="1"/>
    <xf numFmtId="1" fontId="12" fillId="0" borderId="2" xfId="10" quotePrefix="1" applyNumberFormat="1" applyFont="1" applyFill="1" applyBorder="1" applyAlignment="1">
      <alignment horizontal="center"/>
    </xf>
    <xf numFmtId="166" fontId="11" fillId="0" borderId="0" xfId="8" applyNumberFormat="1" applyFont="1" applyAlignment="1">
      <alignment horizontal="center"/>
    </xf>
    <xf numFmtId="0" fontId="11" fillId="0" borderId="2" xfId="8" applyFont="1" applyBorder="1" applyAlignment="1">
      <alignment horizontal="center"/>
    </xf>
    <xf numFmtId="1" fontId="12" fillId="0" borderId="2" xfId="10" applyNumberFormat="1" applyFont="1" applyFill="1" applyBorder="1" applyAlignment="1">
      <alignment horizontal="center"/>
    </xf>
    <xf numFmtId="0" fontId="12" fillId="0" borderId="2" xfId="10" applyFont="1" applyFill="1" applyBorder="1" applyAlignment="1">
      <alignment horizontal="center"/>
    </xf>
    <xf numFmtId="0" fontId="12" fillId="0" borderId="2" xfId="8" applyFont="1" applyBorder="1" applyAlignment="1">
      <alignment horizontal="center"/>
    </xf>
    <xf numFmtId="0" fontId="11" fillId="0" borderId="2" xfId="10" applyFont="1" applyFill="1" applyBorder="1" applyAlignment="1">
      <alignment horizontal="center"/>
    </xf>
    <xf numFmtId="1" fontId="11" fillId="0" borderId="2" xfId="10" applyNumberFormat="1" applyFont="1" applyFill="1" applyBorder="1" applyAlignment="1">
      <alignment horizontal="center"/>
    </xf>
    <xf numFmtId="0" fontId="11" fillId="0" borderId="2" xfId="10" applyFont="1" applyFill="1" applyBorder="1"/>
    <xf numFmtId="0" fontId="14" fillId="0" borderId="2" xfId="8" applyFont="1" applyBorder="1" applyAlignment="1">
      <alignment horizontal="center"/>
    </xf>
    <xf numFmtId="1" fontId="14" fillId="0" borderId="2" xfId="8" applyNumberFormat="1" applyFont="1" applyBorder="1" applyAlignment="1">
      <alignment horizontal="center"/>
    </xf>
    <xf numFmtId="0" fontId="14" fillId="0" borderId="2" xfId="8" applyFont="1" applyBorder="1"/>
    <xf numFmtId="0" fontId="17" fillId="0" borderId="0" xfId="10" applyFont="1" applyFill="1" applyAlignment="1"/>
    <xf numFmtId="0" fontId="18" fillId="0" borderId="0" xfId="10" applyFont="1" applyFill="1" applyBorder="1" applyAlignment="1">
      <alignment horizontal="left"/>
    </xf>
    <xf numFmtId="0" fontId="12" fillId="0" borderId="0" xfId="10" applyFont="1" applyFill="1" applyBorder="1" applyAlignment="1">
      <alignment horizontal="left"/>
    </xf>
    <xf numFmtId="0" fontId="5" fillId="0" borderId="2" xfId="8" applyFont="1" applyBorder="1"/>
    <xf numFmtId="0" fontId="19" fillId="0" borderId="0" xfId="10" applyFont="1" applyFill="1" applyBorder="1"/>
    <xf numFmtId="0" fontId="19" fillId="0" borderId="0" xfId="8" applyFont="1" applyAlignment="1">
      <alignment horizontal="center"/>
    </xf>
    <xf numFmtId="0" fontId="19" fillId="0" borderId="0" xfId="10" applyFont="1" applyFill="1" applyAlignment="1">
      <alignment horizontal="center"/>
    </xf>
    <xf numFmtId="1" fontId="19" fillId="0" borderId="0" xfId="8" applyNumberFormat="1" applyFont="1" applyAlignment="1">
      <alignment horizontal="center"/>
    </xf>
    <xf numFmtId="0" fontId="19" fillId="0" borderId="0" xfId="8" applyFont="1"/>
    <xf numFmtId="0" fontId="20" fillId="0" borderId="0" xfId="8" applyFont="1" applyAlignment="1">
      <alignment horizontal="center"/>
    </xf>
    <xf numFmtId="0" fontId="19" fillId="0" borderId="0" xfId="9" applyFont="1"/>
    <xf numFmtId="0" fontId="7" fillId="0" borderId="0" xfId="0" applyFont="1"/>
    <xf numFmtId="0" fontId="11" fillId="0" borderId="0" xfId="0" applyFont="1"/>
    <xf numFmtId="0" fontId="12" fillId="0" borderId="2" xfId="8" applyFont="1" applyBorder="1"/>
    <xf numFmtId="0" fontId="11" fillId="0" borderId="2" xfId="8" applyFont="1" applyBorder="1"/>
    <xf numFmtId="3" fontId="21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8" applyFont="1" applyAlignment="1">
      <alignment horizontal="left"/>
    </xf>
    <xf numFmtId="166" fontId="11" fillId="0" borderId="0" xfId="0" applyNumberFormat="1" applyFont="1" applyAlignment="1">
      <alignment horizontal="left" vertical="center"/>
    </xf>
    <xf numFmtId="3" fontId="21" fillId="0" borderId="3" xfId="0" applyNumberFormat="1" applyFont="1" applyBorder="1" applyAlignment="1">
      <alignment horizontal="center" vertical="center"/>
    </xf>
    <xf numFmtId="0" fontId="11" fillId="0" borderId="3" xfId="8" applyFont="1" applyBorder="1"/>
    <xf numFmtId="3" fontId="11" fillId="0" borderId="0" xfId="0" applyNumberFormat="1" applyFont="1" applyAlignment="1">
      <alignment horizontal="center"/>
    </xf>
  </cellXfs>
  <cellStyles count="13">
    <cellStyle name="Comma_Admissions_Table6 2001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dmissions_Table6 2001" xfId="8" xr:uid="{00000000-0005-0000-0000-000008000000}"/>
    <cellStyle name="Normal_Admissions_Table7 2001" xfId="9" xr:uid="{00000000-0005-0000-0000-000009000000}"/>
    <cellStyle name="normal_WEB_Admissions 2000" xfId="10" xr:uid="{00000000-0005-0000-0000-00000A000000}"/>
    <cellStyle name="Percent" xfId="11" builtinId="5"/>
    <cellStyle name="Total" xfId="1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6"/>
  <sheetViews>
    <sheetView tabSelected="1" zoomScale="120" zoomScaleNormal="120" workbookViewId="0">
      <selection activeCell="AH36" sqref="AH36"/>
    </sheetView>
  </sheetViews>
  <sheetFormatPr defaultColWidth="11.44140625" defaultRowHeight="12" customHeight="1" x14ac:dyDescent="0.55000000000000004"/>
  <cols>
    <col min="1" max="1" width="28.83203125" style="6" customWidth="1"/>
    <col min="2" max="7" width="6.71875" style="10" hidden="1" customWidth="1"/>
    <col min="8" max="8" width="4" style="28" hidden="1" customWidth="1"/>
    <col min="9" max="9" width="6.71875" style="10" hidden="1" customWidth="1"/>
    <col min="10" max="11" width="0.1640625" style="10" hidden="1" customWidth="1"/>
    <col min="12" max="14" width="5.5546875" style="8" hidden="1" customWidth="1"/>
    <col min="15" max="15" width="5.5546875" style="7" hidden="1" customWidth="1"/>
    <col min="16" max="16" width="0.1640625" style="7" hidden="1" customWidth="1"/>
    <col min="17" max="17" width="7.83203125" style="7" hidden="1" customWidth="1"/>
    <col min="18" max="18" width="7" style="10" hidden="1" customWidth="1"/>
    <col min="19" max="19" width="8.27734375" style="10" hidden="1" customWidth="1"/>
    <col min="20" max="22" width="5.83203125" style="10" hidden="1" customWidth="1"/>
    <col min="23" max="23" width="7" style="10" customWidth="1"/>
    <col min="24" max="24" width="6.83203125" style="10" customWidth="1"/>
    <col min="25" max="25" width="7.71875" style="10" customWidth="1"/>
    <col min="26" max="26" width="6.83203125" style="10" customWidth="1"/>
    <col min="27" max="27" width="7.1640625" style="10" customWidth="1"/>
    <col min="28" max="28" width="6.1640625" style="10" customWidth="1"/>
    <col min="29" max="29" width="7.44140625" style="10" customWidth="1"/>
    <col min="30" max="30" width="7.5546875" style="10" customWidth="1"/>
    <col min="31" max="31" width="7.5546875" style="8" customWidth="1"/>
    <col min="32" max="32" width="11.44140625" style="10"/>
    <col min="33" max="16384" width="11.44140625" style="1"/>
  </cols>
  <sheetData>
    <row r="1" spans="1:32" s="36" customFormat="1" ht="15.75" customHeight="1" x14ac:dyDescent="0.7">
      <c r="A1" s="39" t="s">
        <v>196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5"/>
      <c r="M1" s="35"/>
      <c r="N1" s="35"/>
      <c r="O1" s="33"/>
      <c r="P1" s="33"/>
      <c r="Q1" s="33"/>
      <c r="R1" s="7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41"/>
      <c r="AF1" s="7"/>
    </row>
    <row r="2" spans="1:32" s="36" customFormat="1" ht="15.75" customHeight="1" x14ac:dyDescent="0.7">
      <c r="A2" s="39" t="s">
        <v>0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5"/>
      <c r="M2" s="35"/>
      <c r="N2" s="35"/>
      <c r="O2" s="33"/>
      <c r="P2" s="33"/>
      <c r="Q2" s="33"/>
      <c r="R2" s="7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41"/>
      <c r="AF2" s="7"/>
    </row>
    <row r="3" spans="1:32" s="36" customFormat="1" ht="15.75" customHeight="1" x14ac:dyDescent="0.7">
      <c r="A3" s="39"/>
      <c r="B3" s="33"/>
      <c r="C3" s="33"/>
      <c r="D3" s="33"/>
      <c r="E3" s="33"/>
      <c r="F3" s="33"/>
      <c r="G3" s="33"/>
      <c r="H3" s="34"/>
      <c r="I3" s="33"/>
      <c r="J3" s="33"/>
      <c r="K3" s="33"/>
      <c r="L3" s="35"/>
      <c r="M3" s="35"/>
      <c r="N3" s="35"/>
      <c r="O3" s="33"/>
      <c r="P3" s="33"/>
      <c r="Q3" s="33"/>
      <c r="R3" s="7"/>
      <c r="S3" s="12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41"/>
      <c r="AF3" s="7"/>
    </row>
    <row r="4" spans="1:32" ht="15.75" customHeight="1" x14ac:dyDescent="0.6">
      <c r="A4" s="38" t="s">
        <v>1</v>
      </c>
    </row>
    <row r="5" spans="1:32" ht="14.4" x14ac:dyDescent="0.55000000000000004">
      <c r="A5" s="45"/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3" t="s">
        <v>8</v>
      </c>
      <c r="I5" s="42" t="s">
        <v>9</v>
      </c>
      <c r="J5" s="42" t="s">
        <v>10</v>
      </c>
      <c r="K5" s="42" t="s">
        <v>11</v>
      </c>
      <c r="L5" s="42">
        <v>2003</v>
      </c>
      <c r="M5" s="42">
        <v>2004</v>
      </c>
      <c r="N5" s="42">
        <v>2005</v>
      </c>
      <c r="O5" s="42">
        <v>2006</v>
      </c>
      <c r="P5" s="42">
        <v>2007</v>
      </c>
      <c r="Q5" s="44">
        <v>2008</v>
      </c>
      <c r="R5" s="44">
        <v>2009</v>
      </c>
      <c r="S5" s="44">
        <v>2010</v>
      </c>
      <c r="T5" s="44">
        <v>2011</v>
      </c>
      <c r="U5" s="44">
        <v>2012</v>
      </c>
      <c r="V5" s="44">
        <v>2013</v>
      </c>
      <c r="W5" s="44">
        <v>2014</v>
      </c>
      <c r="X5" s="44">
        <v>2015</v>
      </c>
      <c r="Y5" s="44">
        <v>2016</v>
      </c>
      <c r="Z5" s="44">
        <v>2017</v>
      </c>
      <c r="AA5" s="44">
        <v>2018</v>
      </c>
      <c r="AB5" s="44">
        <v>2019</v>
      </c>
      <c r="AC5" s="44">
        <v>2020</v>
      </c>
      <c r="AD5" s="44">
        <v>2021</v>
      </c>
      <c r="AE5" s="44">
        <v>2022</v>
      </c>
      <c r="AF5" s="44">
        <v>2023</v>
      </c>
    </row>
    <row r="6" spans="1:32" ht="14.4" x14ac:dyDescent="0.55000000000000004">
      <c r="A6" s="9" t="s">
        <v>12</v>
      </c>
      <c r="B6" s="4"/>
      <c r="C6" s="4"/>
      <c r="D6" s="4"/>
      <c r="E6" s="4"/>
      <c r="F6" s="4"/>
      <c r="G6" s="4"/>
      <c r="H6" s="5"/>
      <c r="I6" s="4"/>
      <c r="J6" s="4"/>
      <c r="K6" s="6"/>
      <c r="L6" s="6"/>
      <c r="M6" s="6"/>
      <c r="N6" s="6"/>
      <c r="T6" s="7"/>
    </row>
    <row r="7" spans="1:32" ht="14.4" x14ac:dyDescent="0.55000000000000004">
      <c r="A7" s="6" t="s">
        <v>13</v>
      </c>
      <c r="B7" s="10">
        <v>432</v>
      </c>
      <c r="C7" s="10">
        <v>431</v>
      </c>
      <c r="D7" s="10">
        <v>433</v>
      </c>
      <c r="E7" s="10">
        <v>430</v>
      </c>
      <c r="H7" s="11">
        <v>513</v>
      </c>
      <c r="I7" s="12">
        <v>521</v>
      </c>
      <c r="J7" s="12">
        <v>515</v>
      </c>
      <c r="K7" s="7">
        <v>520</v>
      </c>
      <c r="L7" s="7">
        <v>522</v>
      </c>
      <c r="M7" s="7">
        <v>528</v>
      </c>
      <c r="N7" s="7">
        <v>540</v>
      </c>
      <c r="O7" s="7">
        <v>529</v>
      </c>
      <c r="P7" s="10">
        <v>529</v>
      </c>
      <c r="Q7" s="10">
        <v>483</v>
      </c>
      <c r="R7" s="10">
        <v>498</v>
      </c>
      <c r="S7" s="10">
        <v>497</v>
      </c>
      <c r="T7" s="10">
        <v>496</v>
      </c>
      <c r="U7" s="10">
        <v>503</v>
      </c>
      <c r="V7" s="13">
        <v>497</v>
      </c>
      <c r="W7" s="13">
        <v>500</v>
      </c>
      <c r="X7" s="10">
        <v>499</v>
      </c>
      <c r="Y7" s="10">
        <v>499</v>
      </c>
      <c r="Z7" s="10">
        <v>541</v>
      </c>
      <c r="AA7" s="10">
        <v>552</v>
      </c>
      <c r="AB7" s="73">
        <v>554</v>
      </c>
      <c r="AC7" s="10">
        <v>554</v>
      </c>
      <c r="AD7" s="10">
        <v>592</v>
      </c>
      <c r="AE7" s="73">
        <v>595.53571428571433</v>
      </c>
      <c r="AF7" s="10">
        <v>611</v>
      </c>
    </row>
    <row r="8" spans="1:32" ht="14.4" x14ac:dyDescent="0.55000000000000004">
      <c r="A8" s="6" t="s">
        <v>14</v>
      </c>
      <c r="B8" s="10">
        <v>477</v>
      </c>
      <c r="C8" s="10">
        <v>464</v>
      </c>
      <c r="D8" s="10">
        <v>483</v>
      </c>
      <c r="E8" s="10">
        <v>474</v>
      </c>
      <c r="H8" s="11">
        <v>511</v>
      </c>
      <c r="I8" s="12">
        <v>513</v>
      </c>
      <c r="J8" s="12">
        <v>529</v>
      </c>
      <c r="K8" s="7">
        <v>532</v>
      </c>
      <c r="L8" s="7">
        <v>519</v>
      </c>
      <c r="M8" s="7">
        <v>517</v>
      </c>
      <c r="N8" s="7">
        <v>539</v>
      </c>
      <c r="O8" s="7">
        <v>524</v>
      </c>
      <c r="P8" s="10">
        <v>522</v>
      </c>
      <c r="Q8" s="10">
        <v>484</v>
      </c>
      <c r="R8" s="10">
        <v>502</v>
      </c>
      <c r="S8" s="10">
        <v>503</v>
      </c>
      <c r="T8" s="10">
        <v>504</v>
      </c>
      <c r="U8" s="10">
        <v>511</v>
      </c>
      <c r="V8" s="13">
        <v>512</v>
      </c>
      <c r="W8" s="13">
        <v>505</v>
      </c>
      <c r="X8" s="10">
        <v>503</v>
      </c>
      <c r="Y8" s="10">
        <v>509</v>
      </c>
      <c r="Z8" s="10">
        <v>533</v>
      </c>
      <c r="AA8" s="10">
        <v>543</v>
      </c>
      <c r="AB8" s="73">
        <v>543</v>
      </c>
      <c r="AC8" s="10">
        <v>538</v>
      </c>
      <c r="AD8" s="10">
        <v>563</v>
      </c>
      <c r="AE8" s="73">
        <v>566.25</v>
      </c>
      <c r="AF8" s="10">
        <v>579</v>
      </c>
    </row>
    <row r="9" spans="1:32" ht="14.4" x14ac:dyDescent="0.55000000000000004">
      <c r="A9" s="6" t="s">
        <v>15</v>
      </c>
      <c r="B9" s="10">
        <v>909</v>
      </c>
      <c r="C9" s="10">
        <v>895</v>
      </c>
      <c r="D9" s="10">
        <v>916</v>
      </c>
      <c r="E9" s="10">
        <v>904</v>
      </c>
      <c r="G9" s="14"/>
      <c r="H9" s="15">
        <v>1024</v>
      </c>
      <c r="I9" s="15">
        <v>1034</v>
      </c>
      <c r="J9" s="16">
        <v>1044</v>
      </c>
      <c r="K9" s="17">
        <v>1052</v>
      </c>
      <c r="L9" s="17">
        <v>1041</v>
      </c>
      <c r="M9" s="17">
        <f t="shared" ref="M9:R9" si="0">SUM(M7:M8)</f>
        <v>1045</v>
      </c>
      <c r="N9" s="17">
        <f t="shared" si="0"/>
        <v>1079</v>
      </c>
      <c r="O9" s="17">
        <f t="shared" si="0"/>
        <v>1053</v>
      </c>
      <c r="P9" s="18">
        <f t="shared" si="0"/>
        <v>1051</v>
      </c>
      <c r="Q9" s="18">
        <f t="shared" si="0"/>
        <v>967</v>
      </c>
      <c r="R9" s="18">
        <f t="shared" si="0"/>
        <v>1000</v>
      </c>
      <c r="S9" s="18">
        <f t="shared" ref="S9:AA9" si="1">SUM(S7:S8)</f>
        <v>1000</v>
      </c>
      <c r="T9" s="18">
        <f t="shared" si="1"/>
        <v>1000</v>
      </c>
      <c r="U9" s="18">
        <f t="shared" si="1"/>
        <v>1014</v>
      </c>
      <c r="V9" s="18">
        <f t="shared" si="1"/>
        <v>1009</v>
      </c>
      <c r="W9" s="18">
        <f t="shared" si="1"/>
        <v>1005</v>
      </c>
      <c r="X9" s="18">
        <f t="shared" si="1"/>
        <v>1002</v>
      </c>
      <c r="Y9" s="18">
        <f t="shared" si="1"/>
        <v>1008</v>
      </c>
      <c r="Z9" s="18">
        <f t="shared" si="1"/>
        <v>1074</v>
      </c>
      <c r="AA9" s="18">
        <f t="shared" si="1"/>
        <v>1095</v>
      </c>
      <c r="AB9" s="18">
        <f>SUM(AB7:AB8)</f>
        <v>1097</v>
      </c>
      <c r="AC9" s="18">
        <f>SUM(AC7:AC8)</f>
        <v>1092</v>
      </c>
      <c r="AD9" s="18">
        <f t="shared" ref="AD9:AF9" si="2">SUM(AD7:AD8)</f>
        <v>1155</v>
      </c>
      <c r="AE9" s="18">
        <f t="shared" si="2"/>
        <v>1161.7857142857142</v>
      </c>
      <c r="AF9" s="18">
        <f t="shared" si="2"/>
        <v>1190</v>
      </c>
    </row>
    <row r="10" spans="1:32" ht="14.4" x14ac:dyDescent="0.55000000000000004">
      <c r="A10" s="54" t="s">
        <v>16</v>
      </c>
      <c r="B10" s="48" t="s">
        <v>17</v>
      </c>
      <c r="C10" s="48" t="s">
        <v>18</v>
      </c>
      <c r="D10" s="48" t="s">
        <v>19</v>
      </c>
      <c r="E10" s="48" t="s">
        <v>20</v>
      </c>
      <c r="F10" s="48"/>
      <c r="G10" s="48"/>
      <c r="H10" s="49" t="s">
        <v>21</v>
      </c>
      <c r="I10" s="50" t="s">
        <v>22</v>
      </c>
      <c r="J10" s="50" t="s">
        <v>23</v>
      </c>
      <c r="K10" s="51" t="s">
        <v>24</v>
      </c>
      <c r="L10" s="51" t="s">
        <v>25</v>
      </c>
      <c r="M10" s="51" t="s">
        <v>26</v>
      </c>
      <c r="N10" s="51" t="s">
        <v>27</v>
      </c>
      <c r="O10" s="51" t="s">
        <v>28</v>
      </c>
      <c r="P10" s="48" t="s">
        <v>29</v>
      </c>
      <c r="Q10" s="48" t="s">
        <v>30</v>
      </c>
      <c r="R10" s="48" t="s">
        <v>31</v>
      </c>
      <c r="S10" s="48" t="s">
        <v>32</v>
      </c>
      <c r="T10" s="48" t="s">
        <v>32</v>
      </c>
      <c r="U10" s="48" t="s">
        <v>33</v>
      </c>
      <c r="V10" s="48" t="s">
        <v>34</v>
      </c>
      <c r="W10" s="48" t="s">
        <v>35</v>
      </c>
      <c r="X10" s="48" t="s">
        <v>36</v>
      </c>
      <c r="Y10" s="48" t="s">
        <v>37</v>
      </c>
      <c r="Z10" s="48" t="s">
        <v>38</v>
      </c>
      <c r="AA10" s="48" t="s">
        <v>39</v>
      </c>
      <c r="AB10" s="48" t="s">
        <v>40</v>
      </c>
      <c r="AC10" s="48" t="s">
        <v>41</v>
      </c>
      <c r="AD10" s="48" t="s">
        <v>42</v>
      </c>
      <c r="AE10" s="77" t="s">
        <v>25</v>
      </c>
      <c r="AF10" s="77" t="s">
        <v>119</v>
      </c>
    </row>
    <row r="11" spans="1:32" ht="14.4" x14ac:dyDescent="0.55000000000000004">
      <c r="A11" s="3"/>
      <c r="H11" s="20"/>
      <c r="I11" s="21"/>
      <c r="J11" s="21"/>
      <c r="K11" s="7"/>
      <c r="L11" s="7"/>
      <c r="M11" s="7"/>
      <c r="N11" s="7"/>
      <c r="P11" s="10"/>
      <c r="Q11" s="10"/>
      <c r="AE11" s="73"/>
    </row>
    <row r="12" spans="1:32" ht="14.4" x14ac:dyDescent="0.55000000000000004">
      <c r="A12" s="19" t="s">
        <v>51</v>
      </c>
      <c r="H12" s="20"/>
      <c r="I12" s="21"/>
      <c r="J12" s="21"/>
      <c r="K12" s="7"/>
      <c r="L12" s="7"/>
      <c r="M12" s="7"/>
      <c r="N12" s="7"/>
      <c r="P12" s="10"/>
      <c r="R12" s="7"/>
      <c r="S12" s="7"/>
      <c r="T12" s="7"/>
    </row>
    <row r="13" spans="1:32" ht="14.4" x14ac:dyDescent="0.55000000000000004">
      <c r="A13" s="3" t="s">
        <v>13</v>
      </c>
      <c r="H13" s="20"/>
      <c r="I13" s="21"/>
      <c r="J13" s="21"/>
      <c r="K13" s="7"/>
      <c r="L13" s="7">
        <v>508</v>
      </c>
      <c r="M13" s="7">
        <v>503</v>
      </c>
      <c r="N13" s="7">
        <v>512</v>
      </c>
      <c r="O13" s="7">
        <v>519</v>
      </c>
      <c r="P13" s="10">
        <v>509</v>
      </c>
      <c r="Q13" s="10">
        <v>489</v>
      </c>
      <c r="R13" s="10">
        <v>473</v>
      </c>
      <c r="S13" s="10">
        <v>484</v>
      </c>
      <c r="T13" s="10">
        <v>463</v>
      </c>
      <c r="U13" s="10">
        <v>483</v>
      </c>
      <c r="V13" s="13">
        <v>485</v>
      </c>
      <c r="W13" s="13">
        <v>489</v>
      </c>
      <c r="X13" s="10">
        <v>493</v>
      </c>
      <c r="Y13" s="10">
        <v>496</v>
      </c>
      <c r="Z13" s="10">
        <v>538</v>
      </c>
      <c r="AA13" s="10">
        <v>548</v>
      </c>
      <c r="AB13" s="73">
        <v>544.32510885341071</v>
      </c>
      <c r="AC13" s="10">
        <v>552</v>
      </c>
      <c r="AD13" s="10">
        <v>582</v>
      </c>
      <c r="AE13" s="73">
        <v>598.63636363636363</v>
      </c>
      <c r="AF13" s="10">
        <v>596</v>
      </c>
    </row>
    <row r="14" spans="1:32" ht="14.4" x14ac:dyDescent="0.55000000000000004">
      <c r="A14" s="3" t="s">
        <v>14</v>
      </c>
      <c r="H14" s="20"/>
      <c r="I14" s="21"/>
      <c r="J14" s="21"/>
      <c r="K14" s="7"/>
      <c r="L14" s="7">
        <v>557</v>
      </c>
      <c r="M14" s="7">
        <v>537</v>
      </c>
      <c r="N14" s="7">
        <v>566</v>
      </c>
      <c r="O14" s="7">
        <v>564</v>
      </c>
      <c r="P14" s="10">
        <v>557</v>
      </c>
      <c r="Q14" s="10">
        <v>539</v>
      </c>
      <c r="R14" s="10">
        <v>520</v>
      </c>
      <c r="S14" s="10">
        <v>524</v>
      </c>
      <c r="T14" s="10">
        <v>517</v>
      </c>
      <c r="U14" s="10">
        <v>534</v>
      </c>
      <c r="V14" s="13">
        <v>529</v>
      </c>
      <c r="W14" s="13">
        <v>535</v>
      </c>
      <c r="X14" s="10">
        <v>536</v>
      </c>
      <c r="Y14" s="10">
        <v>540</v>
      </c>
      <c r="Z14" s="10">
        <v>558</v>
      </c>
      <c r="AA14" s="10">
        <v>568</v>
      </c>
      <c r="AB14" s="73">
        <v>562.59796806966619</v>
      </c>
      <c r="AC14" s="10">
        <v>574</v>
      </c>
      <c r="AD14" s="10">
        <v>606</v>
      </c>
      <c r="AE14" s="73">
        <v>610.5519480519481</v>
      </c>
      <c r="AF14" s="10">
        <v>602</v>
      </c>
    </row>
    <row r="15" spans="1:32" ht="14.4" x14ac:dyDescent="0.55000000000000004">
      <c r="A15" s="3" t="s">
        <v>15</v>
      </c>
      <c r="H15" s="20"/>
      <c r="I15" s="21"/>
      <c r="J15" s="21"/>
      <c r="K15" s="7"/>
      <c r="L15" s="17">
        <v>1066</v>
      </c>
      <c r="M15" s="17">
        <f t="shared" ref="M15:R15" si="3">SUM(M13:M14)</f>
        <v>1040</v>
      </c>
      <c r="N15" s="17">
        <f t="shared" si="3"/>
        <v>1078</v>
      </c>
      <c r="O15" s="17">
        <f t="shared" si="3"/>
        <v>1083</v>
      </c>
      <c r="P15" s="18">
        <f t="shared" si="3"/>
        <v>1066</v>
      </c>
      <c r="Q15" s="18">
        <f t="shared" si="3"/>
        <v>1028</v>
      </c>
      <c r="R15" s="18">
        <f t="shared" si="3"/>
        <v>993</v>
      </c>
      <c r="S15" s="18">
        <f t="shared" ref="S15:AE15" si="4">SUM(S13:S14)</f>
        <v>1008</v>
      </c>
      <c r="T15" s="18">
        <f t="shared" si="4"/>
        <v>980</v>
      </c>
      <c r="U15" s="18">
        <f t="shared" si="4"/>
        <v>1017</v>
      </c>
      <c r="V15" s="18">
        <f t="shared" si="4"/>
        <v>1014</v>
      </c>
      <c r="W15" s="18">
        <f t="shared" si="4"/>
        <v>1024</v>
      </c>
      <c r="X15" s="18">
        <f t="shared" si="4"/>
        <v>1029</v>
      </c>
      <c r="Y15" s="18">
        <f t="shared" si="4"/>
        <v>1036</v>
      </c>
      <c r="Z15" s="18">
        <f t="shared" si="4"/>
        <v>1096</v>
      </c>
      <c r="AA15" s="18">
        <f t="shared" si="4"/>
        <v>1116</v>
      </c>
      <c r="AB15" s="18">
        <f t="shared" si="4"/>
        <v>1106.9230769230769</v>
      </c>
      <c r="AC15" s="18">
        <f t="shared" si="4"/>
        <v>1126</v>
      </c>
      <c r="AD15" s="18">
        <f t="shared" si="4"/>
        <v>1188</v>
      </c>
      <c r="AE15" s="18">
        <f t="shared" si="4"/>
        <v>1209.1883116883118</v>
      </c>
      <c r="AF15" s="18">
        <f t="shared" ref="AF15" si="5">SUM(AF13:AF14)</f>
        <v>1198</v>
      </c>
    </row>
    <row r="16" spans="1:32" ht="14.4" x14ac:dyDescent="0.55000000000000004">
      <c r="A16" s="54" t="s">
        <v>16</v>
      </c>
      <c r="B16" s="52"/>
      <c r="C16" s="52"/>
      <c r="D16" s="52"/>
      <c r="E16" s="52"/>
      <c r="F16" s="52"/>
      <c r="G16" s="52"/>
      <c r="H16" s="53"/>
      <c r="I16" s="52"/>
      <c r="J16" s="52"/>
      <c r="K16" s="50"/>
      <c r="L16" s="50" t="s">
        <v>52</v>
      </c>
      <c r="M16" s="50" t="s">
        <v>53</v>
      </c>
      <c r="N16" s="50" t="s">
        <v>54</v>
      </c>
      <c r="O16" s="50" t="s">
        <v>55</v>
      </c>
      <c r="P16" s="52" t="s">
        <v>56</v>
      </c>
      <c r="Q16" s="52" t="s">
        <v>57</v>
      </c>
      <c r="R16" s="48" t="s">
        <v>58</v>
      </c>
      <c r="S16" s="48" t="s">
        <v>59</v>
      </c>
      <c r="T16" s="48" t="s">
        <v>60</v>
      </c>
      <c r="U16" s="48" t="s">
        <v>61</v>
      </c>
      <c r="V16" s="48" t="s">
        <v>62</v>
      </c>
      <c r="W16" s="48" t="s">
        <v>63</v>
      </c>
      <c r="X16" s="48" t="s">
        <v>64</v>
      </c>
      <c r="Y16" s="48" t="s">
        <v>65</v>
      </c>
      <c r="Z16" s="48" t="s">
        <v>66</v>
      </c>
      <c r="AA16" s="48" t="s">
        <v>67</v>
      </c>
      <c r="AB16" s="48" t="s">
        <v>68</v>
      </c>
      <c r="AC16" s="48" t="s">
        <v>69</v>
      </c>
      <c r="AD16" s="48" t="s">
        <v>70</v>
      </c>
      <c r="AE16" s="77" t="s">
        <v>71</v>
      </c>
      <c r="AF16" s="77" t="s">
        <v>199</v>
      </c>
    </row>
    <row r="17" spans="1:32" ht="14.4" x14ac:dyDescent="0.55000000000000004">
      <c r="A17" s="3"/>
      <c r="H17" s="20"/>
      <c r="I17" s="21"/>
      <c r="J17" s="21"/>
      <c r="K17" s="7"/>
      <c r="L17" s="7"/>
      <c r="M17" s="7"/>
      <c r="N17" s="7"/>
      <c r="P17" s="10"/>
      <c r="Q17" s="10"/>
      <c r="AE17" s="73"/>
    </row>
    <row r="18" spans="1:32" ht="14.4" x14ac:dyDescent="0.55000000000000004">
      <c r="A18" s="19" t="s">
        <v>72</v>
      </c>
      <c r="B18" s="22"/>
      <c r="C18" s="22"/>
      <c r="D18" s="22"/>
      <c r="E18" s="22"/>
      <c r="F18" s="22"/>
      <c r="G18" s="22"/>
      <c r="H18" s="23"/>
      <c r="I18" s="22"/>
      <c r="J18" s="22"/>
      <c r="K18" s="21"/>
      <c r="L18" s="21"/>
      <c r="M18" s="21"/>
      <c r="N18" s="21"/>
      <c r="P18" s="10"/>
      <c r="R18" s="7"/>
      <c r="S18" s="7"/>
      <c r="T18" s="7"/>
      <c r="U18" s="7"/>
    </row>
    <row r="19" spans="1:32" ht="14.4" x14ac:dyDescent="0.55000000000000004">
      <c r="A19" s="3" t="s">
        <v>13</v>
      </c>
      <c r="B19" s="21">
        <v>536</v>
      </c>
      <c r="C19" s="21">
        <v>524</v>
      </c>
      <c r="D19" s="21">
        <v>513</v>
      </c>
      <c r="E19" s="21">
        <v>536</v>
      </c>
      <c r="F19" s="21">
        <v>541</v>
      </c>
      <c r="G19" s="21">
        <v>521</v>
      </c>
      <c r="H19" s="20">
        <v>546</v>
      </c>
      <c r="I19" s="21">
        <v>537</v>
      </c>
      <c r="J19" s="21">
        <v>548</v>
      </c>
      <c r="K19" s="7">
        <v>515</v>
      </c>
      <c r="L19" s="7">
        <v>492</v>
      </c>
      <c r="M19" s="7">
        <v>487</v>
      </c>
      <c r="N19" s="7">
        <v>511</v>
      </c>
      <c r="O19" s="7">
        <v>504</v>
      </c>
      <c r="P19" s="10">
        <v>508</v>
      </c>
      <c r="Q19" s="10">
        <v>502</v>
      </c>
      <c r="R19" s="10">
        <v>515</v>
      </c>
      <c r="S19" s="10">
        <v>499</v>
      </c>
      <c r="T19" s="10">
        <v>488</v>
      </c>
      <c r="U19" s="10">
        <v>510</v>
      </c>
      <c r="V19" s="13">
        <v>487.40259740259739</v>
      </c>
      <c r="W19" s="13">
        <v>494</v>
      </c>
      <c r="X19" s="10">
        <v>509</v>
      </c>
      <c r="Y19" s="10">
        <v>520</v>
      </c>
      <c r="Z19" s="10">
        <v>545</v>
      </c>
      <c r="AA19" s="10">
        <v>557</v>
      </c>
      <c r="AB19" s="73">
        <v>544.5679012345679</v>
      </c>
      <c r="AC19" s="10">
        <v>549</v>
      </c>
      <c r="AD19" s="10">
        <v>563</v>
      </c>
      <c r="AE19" s="73">
        <v>589.66292134831463</v>
      </c>
      <c r="AF19" s="10">
        <v>581</v>
      </c>
    </row>
    <row r="20" spans="1:32" ht="14.4" x14ac:dyDescent="0.55000000000000004">
      <c r="A20" s="3" t="s">
        <v>14</v>
      </c>
      <c r="B20" s="21"/>
      <c r="C20" s="21"/>
      <c r="D20" s="21"/>
      <c r="E20" s="21"/>
      <c r="F20" s="21"/>
      <c r="G20" s="21"/>
      <c r="H20" s="20"/>
      <c r="I20" s="21"/>
      <c r="J20" s="21"/>
      <c r="K20" s="21">
        <v>546</v>
      </c>
      <c r="L20" s="21">
        <v>542</v>
      </c>
      <c r="M20" s="21">
        <v>523</v>
      </c>
      <c r="N20" s="21">
        <v>554</v>
      </c>
      <c r="O20" s="7">
        <v>564</v>
      </c>
      <c r="P20" s="10">
        <v>549</v>
      </c>
      <c r="Q20" s="10">
        <v>547</v>
      </c>
      <c r="R20" s="10">
        <v>561</v>
      </c>
      <c r="S20" s="10">
        <v>549</v>
      </c>
      <c r="T20" s="10">
        <v>544</v>
      </c>
      <c r="U20" s="10">
        <v>581</v>
      </c>
      <c r="V20" s="13">
        <v>565.71428571428567</v>
      </c>
      <c r="W20" s="13">
        <v>553</v>
      </c>
      <c r="X20" s="10">
        <v>552</v>
      </c>
      <c r="Y20" s="10">
        <v>560</v>
      </c>
      <c r="Z20" s="10">
        <v>568</v>
      </c>
      <c r="AA20" s="10">
        <v>584</v>
      </c>
      <c r="AB20" s="73">
        <v>570.65843621399176</v>
      </c>
      <c r="AC20" s="10">
        <v>571</v>
      </c>
      <c r="AD20" s="10">
        <v>582</v>
      </c>
      <c r="AE20" s="73">
        <v>598.65168539325839</v>
      </c>
      <c r="AF20" s="10">
        <v>601</v>
      </c>
    </row>
    <row r="21" spans="1:32" ht="14.4" x14ac:dyDescent="0.55000000000000004">
      <c r="A21" s="3" t="s">
        <v>15</v>
      </c>
      <c r="B21" s="24">
        <v>1037</v>
      </c>
      <c r="C21" s="24">
        <v>1020</v>
      </c>
      <c r="D21" s="24">
        <v>1000</v>
      </c>
      <c r="E21" s="24">
        <v>1026</v>
      </c>
      <c r="F21" s="24">
        <v>1051</v>
      </c>
      <c r="G21" s="24">
        <v>971</v>
      </c>
      <c r="H21" s="25">
        <v>1014</v>
      </c>
      <c r="I21" s="25">
        <v>1018</v>
      </c>
      <c r="J21" s="24">
        <v>1064</v>
      </c>
      <c r="K21" s="24">
        <v>1061</v>
      </c>
      <c r="L21" s="24">
        <v>1034</v>
      </c>
      <c r="M21" s="24">
        <f>SUM(M19:M20)</f>
        <v>1010</v>
      </c>
      <c r="N21" s="24">
        <f>SUM(N19:N20)</f>
        <v>1065</v>
      </c>
      <c r="O21" s="24">
        <f>SUM(O19:O20)</f>
        <v>1068</v>
      </c>
      <c r="P21" s="26">
        <f>SUM(P19:P20)</f>
        <v>1057</v>
      </c>
      <c r="Q21" s="26">
        <v>1048</v>
      </c>
      <c r="R21" s="26">
        <f>SUM(R19:R20)</f>
        <v>1076</v>
      </c>
      <c r="S21" s="26">
        <f t="shared" ref="S21:AC21" si="6">SUM(S19:S20)</f>
        <v>1048</v>
      </c>
      <c r="T21" s="26">
        <f t="shared" si="6"/>
        <v>1032</v>
      </c>
      <c r="U21" s="26">
        <f t="shared" si="6"/>
        <v>1091</v>
      </c>
      <c r="V21" s="26">
        <f t="shared" si="6"/>
        <v>1053.1168831168829</v>
      </c>
      <c r="W21" s="26">
        <f t="shared" si="6"/>
        <v>1047</v>
      </c>
      <c r="X21" s="26">
        <f t="shared" si="6"/>
        <v>1061</v>
      </c>
      <c r="Y21" s="26">
        <f t="shared" si="6"/>
        <v>1080</v>
      </c>
      <c r="Z21" s="26">
        <f t="shared" si="6"/>
        <v>1113</v>
      </c>
      <c r="AA21" s="26">
        <f t="shared" si="6"/>
        <v>1141</v>
      </c>
      <c r="AB21" s="26">
        <f t="shared" si="6"/>
        <v>1115.2263374485597</v>
      </c>
      <c r="AC21" s="26">
        <f t="shared" si="6"/>
        <v>1120</v>
      </c>
      <c r="AD21" s="26">
        <f>SUM(AD19:AD20)</f>
        <v>1145</v>
      </c>
      <c r="AE21" s="26">
        <f>SUM(AE19:AE20)</f>
        <v>1188.314606741573</v>
      </c>
      <c r="AF21" s="26">
        <f>SUM(AF19:AF20)</f>
        <v>1182</v>
      </c>
    </row>
    <row r="22" spans="1:32" ht="14.4" x14ac:dyDescent="0.55000000000000004">
      <c r="A22" s="54" t="s">
        <v>16</v>
      </c>
      <c r="B22" s="50" t="s">
        <v>73</v>
      </c>
      <c r="C22" s="50" t="s">
        <v>74</v>
      </c>
      <c r="D22" s="50" t="s">
        <v>75</v>
      </c>
      <c r="E22" s="50" t="s">
        <v>76</v>
      </c>
      <c r="F22" s="50" t="s">
        <v>77</v>
      </c>
      <c r="G22" s="50" t="s">
        <v>78</v>
      </c>
      <c r="H22" s="49" t="s">
        <v>79</v>
      </c>
      <c r="I22" s="50" t="s">
        <v>80</v>
      </c>
      <c r="J22" s="50" t="s">
        <v>81</v>
      </c>
      <c r="K22" s="50" t="s">
        <v>82</v>
      </c>
      <c r="L22" s="50" t="s">
        <v>83</v>
      </c>
      <c r="M22" s="50" t="s">
        <v>84</v>
      </c>
      <c r="N22" s="50" t="s">
        <v>52</v>
      </c>
      <c r="O22" s="50" t="s">
        <v>85</v>
      </c>
      <c r="P22" s="52" t="s">
        <v>86</v>
      </c>
      <c r="Q22" s="52" t="s">
        <v>87</v>
      </c>
      <c r="R22" s="48" t="s">
        <v>88</v>
      </c>
      <c r="S22" s="48" t="s">
        <v>85</v>
      </c>
      <c r="T22" s="48" t="s">
        <v>89</v>
      </c>
      <c r="U22" s="48" t="s">
        <v>90</v>
      </c>
      <c r="V22" s="48" t="s">
        <v>85</v>
      </c>
      <c r="W22" s="48" t="s">
        <v>91</v>
      </c>
      <c r="X22" s="48" t="s">
        <v>92</v>
      </c>
      <c r="Y22" s="48" t="s">
        <v>93</v>
      </c>
      <c r="Z22" s="48" t="s">
        <v>94</v>
      </c>
      <c r="AA22" s="48" t="s">
        <v>95</v>
      </c>
      <c r="AB22" s="48" t="s">
        <v>96</v>
      </c>
      <c r="AC22" s="48" t="s">
        <v>97</v>
      </c>
      <c r="AD22" s="48" t="s">
        <v>98</v>
      </c>
      <c r="AE22" s="77" t="s">
        <v>99</v>
      </c>
      <c r="AF22" s="77" t="s">
        <v>182</v>
      </c>
    </row>
    <row r="23" spans="1:32" ht="14.4" x14ac:dyDescent="0.55000000000000004">
      <c r="A23" s="19"/>
      <c r="B23" s="22"/>
      <c r="C23" s="22"/>
      <c r="D23" s="22"/>
      <c r="E23" s="22"/>
      <c r="F23" s="22"/>
      <c r="G23" s="22"/>
      <c r="H23" s="23"/>
      <c r="I23" s="22"/>
      <c r="J23" s="22"/>
      <c r="K23" s="21"/>
      <c r="L23" s="21"/>
      <c r="M23" s="21"/>
      <c r="N23" s="21"/>
      <c r="P23" s="10"/>
      <c r="R23" s="27"/>
      <c r="S23" s="27"/>
      <c r="T23" s="7"/>
      <c r="U23" s="7"/>
    </row>
    <row r="24" spans="1:32" ht="14.4" x14ac:dyDescent="0.55000000000000004">
      <c r="A24" s="19" t="s">
        <v>100</v>
      </c>
      <c r="B24" s="22"/>
      <c r="C24" s="22"/>
      <c r="D24" s="22"/>
      <c r="E24" s="22"/>
      <c r="F24" s="22"/>
      <c r="G24" s="22"/>
      <c r="H24" s="23"/>
      <c r="I24" s="22"/>
      <c r="J24" s="22"/>
      <c r="K24" s="21"/>
      <c r="L24" s="21"/>
      <c r="M24" s="21"/>
      <c r="N24" s="21"/>
      <c r="P24" s="10"/>
      <c r="R24" s="27"/>
      <c r="S24" s="27"/>
      <c r="T24" s="7"/>
      <c r="U24" s="7"/>
    </row>
    <row r="25" spans="1:32" ht="14.4" x14ac:dyDescent="0.55000000000000004">
      <c r="A25" s="3" t="s">
        <v>13</v>
      </c>
      <c r="B25" s="21">
        <v>536</v>
      </c>
      <c r="C25" s="21">
        <v>499</v>
      </c>
      <c r="D25" s="21">
        <v>463</v>
      </c>
      <c r="E25" s="21">
        <v>486</v>
      </c>
      <c r="F25" s="21">
        <v>536</v>
      </c>
      <c r="G25" s="21">
        <v>489</v>
      </c>
      <c r="H25" s="20">
        <v>478</v>
      </c>
      <c r="I25" s="21">
        <v>531</v>
      </c>
      <c r="J25" s="21">
        <v>496</v>
      </c>
      <c r="K25" s="21">
        <v>486</v>
      </c>
      <c r="L25" s="21">
        <v>510</v>
      </c>
      <c r="M25" s="21">
        <v>533</v>
      </c>
      <c r="N25" s="21">
        <v>512</v>
      </c>
      <c r="O25" s="7">
        <v>516</v>
      </c>
      <c r="P25" s="10">
        <v>509</v>
      </c>
      <c r="Q25" s="10">
        <v>533</v>
      </c>
      <c r="R25" s="10">
        <v>530</v>
      </c>
      <c r="S25" s="10">
        <v>547</v>
      </c>
      <c r="T25" s="10">
        <v>557</v>
      </c>
      <c r="U25" s="10">
        <v>549</v>
      </c>
      <c r="V25" s="13">
        <v>582.75862068965512</v>
      </c>
      <c r="W25" s="13">
        <v>544</v>
      </c>
      <c r="X25" s="10">
        <v>548</v>
      </c>
      <c r="Y25" s="13">
        <v>549</v>
      </c>
      <c r="Z25" s="13">
        <v>575</v>
      </c>
      <c r="AA25" s="10">
        <v>581</v>
      </c>
      <c r="AB25" s="73">
        <v>580.89108910891093</v>
      </c>
      <c r="AC25" s="10">
        <v>579</v>
      </c>
      <c r="AD25" s="10">
        <v>589</v>
      </c>
      <c r="AE25" s="73">
        <v>616.25</v>
      </c>
      <c r="AF25" s="10">
        <v>588</v>
      </c>
    </row>
    <row r="26" spans="1:32" ht="14.4" x14ac:dyDescent="0.55000000000000004">
      <c r="A26" s="3" t="s">
        <v>14</v>
      </c>
      <c r="B26" s="21">
        <v>525</v>
      </c>
      <c r="C26" s="21">
        <v>497</v>
      </c>
      <c r="D26" s="21">
        <v>553</v>
      </c>
      <c r="E26" s="21">
        <v>548</v>
      </c>
      <c r="F26" s="21">
        <v>521</v>
      </c>
      <c r="G26" s="21">
        <v>501</v>
      </c>
      <c r="H26" s="20">
        <v>496</v>
      </c>
      <c r="I26" s="21">
        <v>496</v>
      </c>
      <c r="J26" s="21">
        <v>507</v>
      </c>
      <c r="K26" s="21">
        <v>499</v>
      </c>
      <c r="L26" s="21">
        <v>505</v>
      </c>
      <c r="M26" s="21">
        <v>518</v>
      </c>
      <c r="N26" s="21">
        <v>524</v>
      </c>
      <c r="O26" s="7">
        <v>537</v>
      </c>
      <c r="P26" s="10">
        <v>517</v>
      </c>
      <c r="Q26" s="10">
        <v>534</v>
      </c>
      <c r="R26" s="10">
        <v>550</v>
      </c>
      <c r="S26" s="10">
        <v>548</v>
      </c>
      <c r="T26" s="10">
        <v>557</v>
      </c>
      <c r="U26" s="10">
        <v>553</v>
      </c>
      <c r="V26" s="13">
        <v>582.41379310344826</v>
      </c>
      <c r="W26" s="13">
        <v>539</v>
      </c>
      <c r="X26" s="10">
        <v>552</v>
      </c>
      <c r="Y26" s="13">
        <v>537</v>
      </c>
      <c r="Z26" s="13">
        <v>565</v>
      </c>
      <c r="AA26" s="10">
        <v>578</v>
      </c>
      <c r="AB26" s="73">
        <v>586.88118811881191</v>
      </c>
      <c r="AC26" s="10">
        <v>579</v>
      </c>
      <c r="AD26" s="10">
        <v>596</v>
      </c>
      <c r="AE26" s="73">
        <v>597.70833333333337</v>
      </c>
      <c r="AF26" s="10">
        <v>576</v>
      </c>
    </row>
    <row r="27" spans="1:32" ht="14.4" x14ac:dyDescent="0.55000000000000004">
      <c r="A27" s="3" t="s">
        <v>15</v>
      </c>
      <c r="B27" s="25">
        <v>1061</v>
      </c>
      <c r="C27" s="25">
        <v>996</v>
      </c>
      <c r="D27" s="25">
        <v>1016</v>
      </c>
      <c r="E27" s="25">
        <v>1034</v>
      </c>
      <c r="F27" s="25">
        <v>1057</v>
      </c>
      <c r="G27" s="25">
        <v>990</v>
      </c>
      <c r="H27" s="25">
        <v>974</v>
      </c>
      <c r="I27" s="25">
        <v>1027</v>
      </c>
      <c r="J27" s="24">
        <v>1003</v>
      </c>
      <c r="K27" s="21" t="s">
        <v>101</v>
      </c>
      <c r="L27" s="24">
        <v>1015</v>
      </c>
      <c r="M27" s="24">
        <f>SUM(M25:M26)</f>
        <v>1051</v>
      </c>
      <c r="N27" s="24">
        <f>SUM(N25:N26)</f>
        <v>1036</v>
      </c>
      <c r="O27" s="24">
        <f>SUM(O25+O26)</f>
        <v>1053</v>
      </c>
      <c r="P27" s="26">
        <f>SUM(P25+P26)</f>
        <v>1026</v>
      </c>
      <c r="Q27" s="26">
        <f>SUM(Q25+Q26)</f>
        <v>1067</v>
      </c>
      <c r="R27" s="26">
        <f>SUM(R25+R26)</f>
        <v>1080</v>
      </c>
      <c r="S27" s="26">
        <f t="shared" ref="S27:AC27" si="7">SUM(S25+S26)</f>
        <v>1095</v>
      </c>
      <c r="T27" s="26">
        <f t="shared" si="7"/>
        <v>1114</v>
      </c>
      <c r="U27" s="26">
        <f t="shared" si="7"/>
        <v>1102</v>
      </c>
      <c r="V27" s="26">
        <f t="shared" si="7"/>
        <v>1165.1724137931033</v>
      </c>
      <c r="W27" s="26">
        <f t="shared" si="7"/>
        <v>1083</v>
      </c>
      <c r="X27" s="26">
        <f t="shared" si="7"/>
        <v>1100</v>
      </c>
      <c r="Y27" s="26">
        <f t="shared" si="7"/>
        <v>1086</v>
      </c>
      <c r="Z27" s="26">
        <f t="shared" si="7"/>
        <v>1140</v>
      </c>
      <c r="AA27" s="26">
        <f t="shared" si="7"/>
        <v>1159</v>
      </c>
      <c r="AB27" s="26">
        <f t="shared" si="7"/>
        <v>1167.772277227723</v>
      </c>
      <c r="AC27" s="26">
        <f t="shared" si="7"/>
        <v>1158</v>
      </c>
      <c r="AD27" s="26">
        <f>SUM(AD25+AD26)</f>
        <v>1185</v>
      </c>
      <c r="AE27" s="26">
        <f t="shared" ref="AE27:AF27" si="8">SUM(AE25+AE26)</f>
        <v>1213.9583333333335</v>
      </c>
      <c r="AF27" s="26">
        <f t="shared" si="8"/>
        <v>1164</v>
      </c>
    </row>
    <row r="28" spans="1:32" ht="14.4" x14ac:dyDescent="0.55000000000000004">
      <c r="A28" s="54" t="s">
        <v>16</v>
      </c>
      <c r="B28" s="50" t="s">
        <v>102</v>
      </c>
      <c r="C28" s="50" t="s">
        <v>103</v>
      </c>
      <c r="D28" s="50" t="s">
        <v>104</v>
      </c>
      <c r="E28" s="50" t="s">
        <v>47</v>
      </c>
      <c r="F28" s="50" t="s">
        <v>50</v>
      </c>
      <c r="G28" s="50" t="s">
        <v>105</v>
      </c>
      <c r="H28" s="49" t="s">
        <v>106</v>
      </c>
      <c r="I28" s="50" t="s">
        <v>47</v>
      </c>
      <c r="J28" s="50" t="s">
        <v>107</v>
      </c>
      <c r="K28" s="50" t="s">
        <v>49</v>
      </c>
      <c r="L28" s="50" t="s">
        <v>108</v>
      </c>
      <c r="M28" s="50" t="s">
        <v>109</v>
      </c>
      <c r="N28" s="50" t="s">
        <v>80</v>
      </c>
      <c r="O28" s="50" t="s">
        <v>110</v>
      </c>
      <c r="P28" s="52" t="s">
        <v>79</v>
      </c>
      <c r="Q28" s="52" t="s">
        <v>111</v>
      </c>
      <c r="R28" s="48" t="s">
        <v>79</v>
      </c>
      <c r="S28" s="48" t="s">
        <v>112</v>
      </c>
      <c r="T28" s="48" t="s">
        <v>113</v>
      </c>
      <c r="U28" s="48" t="s">
        <v>81</v>
      </c>
      <c r="V28" s="48" t="s">
        <v>114</v>
      </c>
      <c r="W28" s="48" t="s">
        <v>112</v>
      </c>
      <c r="X28" s="48" t="s">
        <v>115</v>
      </c>
      <c r="Y28" s="48" t="s">
        <v>116</v>
      </c>
      <c r="Z28" s="48" t="s">
        <v>117</v>
      </c>
      <c r="AA28" s="48" t="s">
        <v>118</v>
      </c>
      <c r="AB28" s="48" t="s">
        <v>26</v>
      </c>
      <c r="AC28" s="48" t="s">
        <v>119</v>
      </c>
      <c r="AD28" s="48" t="s">
        <v>78</v>
      </c>
      <c r="AE28" s="77" t="s">
        <v>120</v>
      </c>
      <c r="AF28" s="77" t="s">
        <v>78</v>
      </c>
    </row>
    <row r="29" spans="1:32" ht="14.4" x14ac:dyDescent="0.55000000000000004">
      <c r="A29" s="1"/>
      <c r="B29" s="21"/>
      <c r="C29" s="21"/>
      <c r="D29" s="21"/>
      <c r="E29" s="21"/>
      <c r="F29" s="21"/>
      <c r="G29" s="21"/>
      <c r="H29" s="20"/>
      <c r="I29" s="21"/>
      <c r="J29" s="21"/>
      <c r="K29" s="21"/>
      <c r="L29" s="21"/>
      <c r="M29" s="21"/>
      <c r="N29" s="21"/>
      <c r="O29" s="21"/>
      <c r="P29" s="22"/>
      <c r="Q29" s="21"/>
      <c r="R29" s="27"/>
      <c r="S29" s="27"/>
      <c r="T29" s="7"/>
      <c r="U29" s="7"/>
    </row>
    <row r="30" spans="1:32" ht="14.4" x14ac:dyDescent="0.55000000000000004">
      <c r="A30" s="19" t="s">
        <v>121</v>
      </c>
      <c r="B30" s="21"/>
      <c r="C30" s="21"/>
      <c r="D30" s="21"/>
      <c r="E30" s="21"/>
      <c r="F30" s="21"/>
      <c r="G30" s="21"/>
      <c r="H30" s="20"/>
      <c r="I30" s="21"/>
      <c r="J30" s="21"/>
      <c r="K30" s="21"/>
      <c r="L30" s="21"/>
      <c r="M30" s="21"/>
      <c r="N30" s="21"/>
      <c r="O30" s="21"/>
      <c r="P30" s="22"/>
      <c r="Q30" s="21"/>
      <c r="R30" s="27"/>
      <c r="S30" s="27"/>
      <c r="T30" s="7"/>
      <c r="U30" s="7"/>
    </row>
    <row r="31" spans="1:32" ht="14.4" x14ac:dyDescent="0.55000000000000004">
      <c r="A31" s="3" t="s">
        <v>13</v>
      </c>
      <c r="B31" s="21">
        <v>497</v>
      </c>
      <c r="C31" s="21">
        <v>480</v>
      </c>
      <c r="D31" s="21">
        <v>490</v>
      </c>
      <c r="E31" s="21">
        <v>495</v>
      </c>
      <c r="F31" s="21">
        <v>416</v>
      </c>
      <c r="G31" s="21">
        <v>445</v>
      </c>
      <c r="H31" s="20">
        <v>440</v>
      </c>
      <c r="I31" s="21">
        <v>534</v>
      </c>
      <c r="J31" s="21">
        <v>508</v>
      </c>
      <c r="K31" s="21">
        <v>482</v>
      </c>
      <c r="L31" s="21">
        <v>450</v>
      </c>
      <c r="M31" s="21">
        <v>488</v>
      </c>
      <c r="N31" s="21">
        <v>527</v>
      </c>
      <c r="O31" s="7">
        <v>477</v>
      </c>
      <c r="P31" s="10">
        <v>503</v>
      </c>
      <c r="Q31" s="10">
        <v>497</v>
      </c>
      <c r="R31" s="10">
        <v>502</v>
      </c>
      <c r="S31" s="10">
        <v>487</v>
      </c>
      <c r="T31" s="10">
        <v>467</v>
      </c>
      <c r="U31" s="10">
        <v>508</v>
      </c>
      <c r="V31" s="13">
        <v>508.03571428571428</v>
      </c>
      <c r="W31" s="13">
        <v>497</v>
      </c>
      <c r="X31" s="10">
        <v>502</v>
      </c>
      <c r="Y31" s="13">
        <v>496</v>
      </c>
      <c r="Z31" s="13"/>
    </row>
    <row r="32" spans="1:32" ht="14.4" x14ac:dyDescent="0.55000000000000004">
      <c r="A32" s="3" t="s">
        <v>14</v>
      </c>
      <c r="B32" s="21">
        <v>467</v>
      </c>
      <c r="C32" s="21">
        <v>492</v>
      </c>
      <c r="D32" s="21">
        <v>513</v>
      </c>
      <c r="E32" s="21">
        <v>494</v>
      </c>
      <c r="F32" s="21">
        <v>454</v>
      </c>
      <c r="G32" s="21">
        <v>520</v>
      </c>
      <c r="H32" s="20">
        <v>477</v>
      </c>
      <c r="I32" s="21">
        <v>514</v>
      </c>
      <c r="J32" s="21">
        <v>585</v>
      </c>
      <c r="K32" s="21">
        <v>468</v>
      </c>
      <c r="L32" s="21">
        <v>503</v>
      </c>
      <c r="M32" s="21">
        <v>456</v>
      </c>
      <c r="N32" s="21">
        <v>507</v>
      </c>
      <c r="O32" s="7">
        <v>491</v>
      </c>
      <c r="P32" s="10">
        <v>524</v>
      </c>
      <c r="Q32" s="10">
        <v>528</v>
      </c>
      <c r="R32" s="10">
        <v>526</v>
      </c>
      <c r="S32" s="10">
        <v>525</v>
      </c>
      <c r="T32" s="10">
        <v>512</v>
      </c>
      <c r="U32" s="10">
        <v>525</v>
      </c>
      <c r="V32" s="13">
        <v>518.39285714285711</v>
      </c>
      <c r="W32" s="13">
        <v>527</v>
      </c>
      <c r="X32" s="10">
        <v>526</v>
      </c>
      <c r="Y32" s="13">
        <v>528</v>
      </c>
      <c r="Z32" s="75" t="s">
        <v>122</v>
      </c>
    </row>
    <row r="33" spans="1:32" ht="14.4" x14ac:dyDescent="0.55000000000000004">
      <c r="A33" s="3" t="s">
        <v>15</v>
      </c>
      <c r="B33" s="21">
        <v>964</v>
      </c>
      <c r="C33" s="21">
        <v>972</v>
      </c>
      <c r="D33" s="25">
        <v>1003</v>
      </c>
      <c r="E33" s="25">
        <v>989</v>
      </c>
      <c r="F33" s="25">
        <v>870</v>
      </c>
      <c r="G33" s="25">
        <v>965</v>
      </c>
      <c r="H33" s="25">
        <v>917</v>
      </c>
      <c r="I33" s="25">
        <v>1048</v>
      </c>
      <c r="J33" s="24">
        <v>1093</v>
      </c>
      <c r="K33" s="21">
        <f t="shared" ref="K33:P33" si="9">SUM(K31:K32)</f>
        <v>950</v>
      </c>
      <c r="L33" s="21">
        <f t="shared" si="9"/>
        <v>953</v>
      </c>
      <c r="M33" s="21">
        <f t="shared" si="9"/>
        <v>944</v>
      </c>
      <c r="N33" s="24">
        <f t="shared" si="9"/>
        <v>1034</v>
      </c>
      <c r="O33" s="24">
        <f t="shared" si="9"/>
        <v>968</v>
      </c>
      <c r="P33" s="26">
        <f t="shared" si="9"/>
        <v>1027</v>
      </c>
      <c r="Q33" s="18">
        <f>SUM(Q31+Q32)</f>
        <v>1025</v>
      </c>
      <c r="R33" s="18">
        <f>SUM(R31+R32)</f>
        <v>1028</v>
      </c>
      <c r="S33" s="18">
        <f t="shared" ref="S33:Y33" si="10">SUM(S31+S32)</f>
        <v>1012</v>
      </c>
      <c r="T33" s="18">
        <f t="shared" si="10"/>
        <v>979</v>
      </c>
      <c r="U33" s="18">
        <f t="shared" si="10"/>
        <v>1033</v>
      </c>
      <c r="V33" s="18">
        <f t="shared" si="10"/>
        <v>1026.4285714285713</v>
      </c>
      <c r="W33" s="18">
        <f t="shared" si="10"/>
        <v>1024</v>
      </c>
      <c r="X33" s="18">
        <f t="shared" si="10"/>
        <v>1028</v>
      </c>
      <c r="Y33" s="18">
        <f t="shared" si="10"/>
        <v>1024</v>
      </c>
      <c r="Z33" s="18"/>
      <c r="AA33" s="18"/>
      <c r="AB33" s="18"/>
    </row>
    <row r="34" spans="1:32" ht="14.4" x14ac:dyDescent="0.55000000000000004">
      <c r="A34" s="54" t="s">
        <v>16</v>
      </c>
      <c r="B34" s="50" t="s">
        <v>123</v>
      </c>
      <c r="C34" s="50" t="s">
        <v>124</v>
      </c>
      <c r="D34" s="50" t="s">
        <v>49</v>
      </c>
      <c r="E34" s="50" t="s">
        <v>123</v>
      </c>
      <c r="F34" s="50" t="s">
        <v>46</v>
      </c>
      <c r="G34" s="50" t="s">
        <v>48</v>
      </c>
      <c r="H34" s="49" t="s">
        <v>125</v>
      </c>
      <c r="I34" s="50" t="s">
        <v>46</v>
      </c>
      <c r="J34" s="50" t="s">
        <v>126</v>
      </c>
      <c r="K34" s="50" t="s">
        <v>125</v>
      </c>
      <c r="L34" s="50" t="s">
        <v>126</v>
      </c>
      <c r="M34" s="50" t="s">
        <v>46</v>
      </c>
      <c r="N34" s="50" t="s">
        <v>50</v>
      </c>
      <c r="O34" s="50" t="s">
        <v>107</v>
      </c>
      <c r="P34" s="52" t="s">
        <v>127</v>
      </c>
      <c r="Q34" s="52" t="s">
        <v>127</v>
      </c>
      <c r="R34" s="48" t="s">
        <v>128</v>
      </c>
      <c r="S34" s="48" t="s">
        <v>84</v>
      </c>
      <c r="T34" s="48" t="s">
        <v>129</v>
      </c>
      <c r="U34" s="48" t="s">
        <v>120</v>
      </c>
      <c r="V34" s="48" t="s">
        <v>87</v>
      </c>
      <c r="W34" s="48" t="s">
        <v>130</v>
      </c>
      <c r="X34" s="48" t="s">
        <v>79</v>
      </c>
      <c r="Y34" s="48" t="s">
        <v>130</v>
      </c>
      <c r="Z34" s="48"/>
      <c r="AA34" s="48"/>
      <c r="AB34" s="48"/>
      <c r="AC34" s="48"/>
      <c r="AD34" s="48"/>
      <c r="AE34" s="78"/>
    </row>
    <row r="35" spans="1:32" ht="14.4" x14ac:dyDescent="0.55000000000000004">
      <c r="A35" s="3"/>
      <c r="H35" s="20"/>
      <c r="I35" s="21"/>
      <c r="J35" s="21"/>
      <c r="K35" s="7"/>
      <c r="L35" s="7"/>
      <c r="M35" s="7"/>
      <c r="N35" s="7"/>
      <c r="P35" s="10"/>
      <c r="Q35" s="10"/>
      <c r="AE35" s="73"/>
    </row>
    <row r="36" spans="1:32" ht="14.4" x14ac:dyDescent="0.55000000000000004">
      <c r="A36" s="19" t="s">
        <v>200</v>
      </c>
      <c r="B36" s="21"/>
      <c r="C36" s="21"/>
      <c r="D36" s="21"/>
      <c r="E36" s="21"/>
      <c r="F36" s="21"/>
      <c r="G36" s="21"/>
      <c r="H36" s="20"/>
      <c r="I36" s="21"/>
      <c r="J36" s="21"/>
      <c r="K36" s="21"/>
      <c r="L36" s="21"/>
      <c r="M36" s="21"/>
      <c r="N36" s="21"/>
      <c r="O36" s="21"/>
      <c r="P36" s="22"/>
      <c r="Q36" s="21"/>
      <c r="R36" s="7"/>
      <c r="S36" s="7"/>
      <c r="T36" s="7"/>
      <c r="U36" s="7"/>
      <c r="X36" s="22"/>
    </row>
    <row r="37" spans="1:32" ht="14.4" x14ac:dyDescent="0.55000000000000004">
      <c r="A37" s="3" t="s">
        <v>13</v>
      </c>
      <c r="B37" s="21"/>
      <c r="C37" s="21"/>
      <c r="D37" s="21"/>
      <c r="E37" s="21"/>
      <c r="F37" s="21"/>
      <c r="G37" s="21"/>
      <c r="H37" s="20"/>
      <c r="I37" s="21"/>
      <c r="J37" s="21"/>
      <c r="K37" s="21"/>
      <c r="L37" s="21"/>
      <c r="M37" s="21"/>
      <c r="N37" s="21"/>
      <c r="O37" s="21" t="s">
        <v>44</v>
      </c>
      <c r="P37" s="22" t="s">
        <v>44</v>
      </c>
      <c r="Q37" s="22" t="s">
        <v>44</v>
      </c>
      <c r="R37" s="10" t="s">
        <v>44</v>
      </c>
      <c r="S37" s="10">
        <v>450</v>
      </c>
      <c r="T37" s="10">
        <v>418</v>
      </c>
      <c r="U37" s="10">
        <v>465</v>
      </c>
      <c r="V37" s="13">
        <v>479</v>
      </c>
      <c r="W37" s="13">
        <v>500</v>
      </c>
      <c r="X37" s="10">
        <v>480</v>
      </c>
      <c r="Y37" s="13">
        <v>493</v>
      </c>
      <c r="Z37" s="13">
        <v>506</v>
      </c>
      <c r="AA37" s="10">
        <v>532</v>
      </c>
      <c r="AB37" s="73">
        <v>550</v>
      </c>
      <c r="AC37" s="10">
        <v>558</v>
      </c>
      <c r="AD37" s="10">
        <v>586</v>
      </c>
      <c r="AE37" s="73">
        <v>546</v>
      </c>
      <c r="AF37" s="10">
        <v>541</v>
      </c>
    </row>
    <row r="38" spans="1:32" ht="14.4" x14ac:dyDescent="0.55000000000000004">
      <c r="A38" s="3" t="s">
        <v>14</v>
      </c>
      <c r="B38" s="21"/>
      <c r="C38" s="21"/>
      <c r="D38" s="21"/>
      <c r="E38" s="21"/>
      <c r="F38" s="21"/>
      <c r="G38" s="21"/>
      <c r="H38" s="20"/>
      <c r="I38" s="21"/>
      <c r="J38" s="21"/>
      <c r="K38" s="21"/>
      <c r="L38" s="21"/>
      <c r="M38" s="21"/>
      <c r="N38" s="21"/>
      <c r="O38" s="21" t="s">
        <v>44</v>
      </c>
      <c r="P38" s="22" t="s">
        <v>44</v>
      </c>
      <c r="Q38" s="22" t="s">
        <v>44</v>
      </c>
      <c r="R38" s="10" t="s">
        <v>44</v>
      </c>
      <c r="S38" s="10">
        <v>440</v>
      </c>
      <c r="T38" s="10">
        <v>437</v>
      </c>
      <c r="U38" s="10">
        <v>488</v>
      </c>
      <c r="V38" s="13">
        <v>501</v>
      </c>
      <c r="W38" s="13">
        <v>478</v>
      </c>
      <c r="X38" s="10">
        <v>498</v>
      </c>
      <c r="Y38" s="13">
        <v>526</v>
      </c>
      <c r="Z38" s="13">
        <v>513</v>
      </c>
      <c r="AA38" s="10">
        <v>535</v>
      </c>
      <c r="AB38" s="73">
        <v>561.38888888888891</v>
      </c>
      <c r="AC38" s="10">
        <v>558</v>
      </c>
      <c r="AD38" s="10">
        <v>583</v>
      </c>
      <c r="AE38" s="73">
        <v>550</v>
      </c>
      <c r="AF38" s="10">
        <v>545</v>
      </c>
    </row>
    <row r="39" spans="1:32" ht="14.4" x14ac:dyDescent="0.55000000000000004">
      <c r="A39" s="3" t="s">
        <v>15</v>
      </c>
      <c r="B39" s="21"/>
      <c r="C39" s="21"/>
      <c r="D39" s="21"/>
      <c r="E39" s="21"/>
      <c r="F39" s="21"/>
      <c r="G39" s="21"/>
      <c r="H39" s="20"/>
      <c r="I39" s="21"/>
      <c r="J39" s="21"/>
      <c r="K39" s="21"/>
      <c r="L39" s="21"/>
      <c r="M39" s="21"/>
      <c r="N39" s="21"/>
      <c r="O39" s="21" t="s">
        <v>44</v>
      </c>
      <c r="P39" s="22" t="s">
        <v>44</v>
      </c>
      <c r="Q39" s="22" t="s">
        <v>44</v>
      </c>
      <c r="R39" s="10">
        <f>SUM(R37:R38)</f>
        <v>0</v>
      </c>
      <c r="S39" s="10">
        <f t="shared" ref="S39:AC39" si="11">SUM(S37:S38)</f>
        <v>890</v>
      </c>
      <c r="T39" s="10">
        <f t="shared" si="11"/>
        <v>855</v>
      </c>
      <c r="U39" s="10">
        <f t="shared" si="11"/>
        <v>953</v>
      </c>
      <c r="V39" s="10">
        <f t="shared" si="11"/>
        <v>980</v>
      </c>
      <c r="W39" s="10">
        <f t="shared" si="11"/>
        <v>978</v>
      </c>
      <c r="X39" s="10">
        <f t="shared" si="11"/>
        <v>978</v>
      </c>
      <c r="Y39" s="18">
        <f t="shared" si="11"/>
        <v>1019</v>
      </c>
      <c r="Z39" s="18">
        <f t="shared" si="11"/>
        <v>1019</v>
      </c>
      <c r="AA39" s="18">
        <f t="shared" si="11"/>
        <v>1067</v>
      </c>
      <c r="AB39" s="18">
        <f t="shared" si="11"/>
        <v>1111.3888888888889</v>
      </c>
      <c r="AC39" s="18">
        <f t="shared" si="11"/>
        <v>1116</v>
      </c>
      <c r="AD39" s="18">
        <f>SUM(AD37:AD38)</f>
        <v>1169</v>
      </c>
      <c r="AE39" s="18">
        <f t="shared" ref="AE39:AF39" si="12">SUM(AE37:AE38)</f>
        <v>1096</v>
      </c>
      <c r="AF39" s="18">
        <f t="shared" si="12"/>
        <v>1086</v>
      </c>
    </row>
    <row r="40" spans="1:32" ht="14.4" x14ac:dyDescent="0.55000000000000004">
      <c r="A40" s="54" t="s">
        <v>16</v>
      </c>
      <c r="B40" s="50"/>
      <c r="C40" s="50"/>
      <c r="D40" s="50"/>
      <c r="E40" s="50"/>
      <c r="F40" s="50"/>
      <c r="G40" s="50"/>
      <c r="H40" s="49"/>
      <c r="I40" s="50"/>
      <c r="J40" s="50"/>
      <c r="K40" s="50"/>
      <c r="L40" s="50"/>
      <c r="M40" s="50"/>
      <c r="N40" s="50"/>
      <c r="O40" s="50" t="s">
        <v>44</v>
      </c>
      <c r="P40" s="52" t="s">
        <v>44</v>
      </c>
      <c r="Q40" s="52" t="s">
        <v>44</v>
      </c>
      <c r="R40" s="48" t="s">
        <v>44</v>
      </c>
      <c r="S40" s="48" t="s">
        <v>48</v>
      </c>
      <c r="T40" s="48" t="s">
        <v>124</v>
      </c>
      <c r="U40" s="48" t="s">
        <v>47</v>
      </c>
      <c r="V40" s="48" t="s">
        <v>131</v>
      </c>
      <c r="W40" s="48" t="s">
        <v>132</v>
      </c>
      <c r="X40" s="48" t="s">
        <v>50</v>
      </c>
      <c r="Y40" s="48" t="s">
        <v>105</v>
      </c>
      <c r="Z40" s="48" t="s">
        <v>133</v>
      </c>
      <c r="AA40" s="48" t="s">
        <v>134</v>
      </c>
      <c r="AB40" s="48" t="s">
        <v>83</v>
      </c>
      <c r="AC40" s="48" t="s">
        <v>135</v>
      </c>
      <c r="AD40" s="48" t="s">
        <v>107</v>
      </c>
      <c r="AE40" s="77" t="s">
        <v>105</v>
      </c>
      <c r="AF40" s="77" t="s">
        <v>105</v>
      </c>
    </row>
    <row r="41" spans="1:32" ht="12" customHeight="1" x14ac:dyDescent="0.55000000000000004">
      <c r="A41" s="3"/>
    </row>
    <row r="42" spans="1:32" ht="14.4" x14ac:dyDescent="0.55000000000000004">
      <c r="A42" s="3"/>
      <c r="H42" s="20"/>
      <c r="I42" s="21"/>
      <c r="J42" s="21"/>
      <c r="K42" s="7"/>
      <c r="L42" s="7"/>
      <c r="M42" s="7"/>
      <c r="N42" s="7"/>
      <c r="P42" s="10"/>
      <c r="Q42" s="10"/>
    </row>
    <row r="43" spans="1:32" s="37" customFormat="1" ht="18.3" x14ac:dyDescent="0.7">
      <c r="A43" s="41" t="s">
        <v>141</v>
      </c>
      <c r="B43" s="33"/>
      <c r="C43" s="33"/>
      <c r="D43" s="33"/>
      <c r="E43" s="33"/>
      <c r="F43" s="33"/>
      <c r="G43" s="33"/>
      <c r="H43" s="34"/>
      <c r="I43" s="33"/>
      <c r="J43" s="33"/>
      <c r="K43" s="33"/>
      <c r="L43" s="35"/>
      <c r="M43" s="35"/>
      <c r="N43" s="35"/>
      <c r="O43" s="33"/>
      <c r="P43" s="33"/>
      <c r="Q43" s="33"/>
      <c r="R43" s="7"/>
      <c r="S43" s="21"/>
      <c r="T43" s="7"/>
      <c r="U43" s="7"/>
      <c r="V43" s="10"/>
      <c r="W43" s="10"/>
      <c r="X43" s="10"/>
      <c r="Y43" s="10"/>
      <c r="Z43" s="10"/>
      <c r="AA43" s="10"/>
      <c r="AB43" s="10"/>
      <c r="AC43" s="10"/>
      <c r="AD43" s="10"/>
      <c r="AE43" s="8"/>
      <c r="AF43" s="10"/>
    </row>
    <row r="44" spans="1:32" s="37" customFormat="1" ht="18.3" x14ac:dyDescent="0.7">
      <c r="A44" s="3" t="s">
        <v>13</v>
      </c>
      <c r="B44" s="33"/>
      <c r="C44" s="33"/>
      <c r="D44" s="33"/>
      <c r="E44" s="33"/>
      <c r="F44" s="33"/>
      <c r="G44" s="33"/>
      <c r="H44" s="34"/>
      <c r="I44" s="33"/>
      <c r="J44" s="33"/>
      <c r="K44" s="33"/>
      <c r="L44" s="35"/>
      <c r="M44" s="35"/>
      <c r="N44" s="35"/>
      <c r="O44" s="33"/>
      <c r="P44" s="33"/>
      <c r="Q44" s="33"/>
      <c r="R44" s="7"/>
      <c r="S44" s="21"/>
      <c r="T44" s="7"/>
      <c r="U44" s="7"/>
      <c r="V44" s="10"/>
      <c r="W44" s="10"/>
      <c r="X44" s="10"/>
      <c r="Y44" s="10">
        <v>518</v>
      </c>
      <c r="Z44" s="40">
        <v>590</v>
      </c>
      <c r="AA44" s="10">
        <v>594</v>
      </c>
      <c r="AB44" s="73">
        <v>576</v>
      </c>
      <c r="AC44" s="10">
        <v>585</v>
      </c>
      <c r="AD44" s="10">
        <v>622</v>
      </c>
      <c r="AE44" s="73">
        <v>621.11111111111097</v>
      </c>
      <c r="AF44" s="10">
        <v>589</v>
      </c>
    </row>
    <row r="45" spans="1:32" s="37" customFormat="1" ht="18.3" x14ac:dyDescent="0.7">
      <c r="A45" s="3" t="s">
        <v>14</v>
      </c>
      <c r="B45" s="33"/>
      <c r="C45" s="33"/>
      <c r="D45" s="33"/>
      <c r="E45" s="33"/>
      <c r="F45" s="33"/>
      <c r="G45" s="33"/>
      <c r="H45" s="34"/>
      <c r="I45" s="33"/>
      <c r="J45" s="33"/>
      <c r="K45" s="33"/>
      <c r="L45" s="35"/>
      <c r="M45" s="35"/>
      <c r="N45" s="35"/>
      <c r="O45" s="33"/>
      <c r="P45" s="33"/>
      <c r="Q45" s="33"/>
      <c r="R45" s="7"/>
      <c r="S45" s="21"/>
      <c r="T45" s="7"/>
      <c r="U45" s="7"/>
      <c r="V45" s="10"/>
      <c r="W45" s="10"/>
      <c r="X45" s="10"/>
      <c r="Y45" s="10">
        <v>513</v>
      </c>
      <c r="Z45" s="40">
        <v>581</v>
      </c>
      <c r="AA45" s="10">
        <v>565</v>
      </c>
      <c r="AB45" s="73">
        <v>585.6</v>
      </c>
      <c r="AC45" s="10">
        <v>578</v>
      </c>
      <c r="AD45" s="10">
        <v>612</v>
      </c>
      <c r="AE45" s="73">
        <v>576.66666666666663</v>
      </c>
      <c r="AF45" s="10">
        <v>565</v>
      </c>
    </row>
    <row r="46" spans="1:32" s="37" customFormat="1" ht="18.3" x14ac:dyDescent="0.7">
      <c r="A46" s="3" t="s">
        <v>15</v>
      </c>
      <c r="B46" s="33"/>
      <c r="C46" s="33"/>
      <c r="D46" s="33"/>
      <c r="E46" s="33"/>
      <c r="F46" s="33"/>
      <c r="G46" s="33"/>
      <c r="H46" s="34"/>
      <c r="I46" s="33"/>
      <c r="J46" s="33"/>
      <c r="K46" s="33"/>
      <c r="L46" s="35"/>
      <c r="M46" s="35"/>
      <c r="N46" s="35"/>
      <c r="O46" s="33"/>
      <c r="P46" s="33"/>
      <c r="Q46" s="33"/>
      <c r="R46" s="10">
        <f>SUM(R44:R45)</f>
        <v>0</v>
      </c>
      <c r="S46" s="10"/>
      <c r="T46" s="10"/>
      <c r="U46" s="10"/>
      <c r="V46" s="10"/>
      <c r="W46" s="10"/>
      <c r="X46" s="10"/>
      <c r="Y46" s="18">
        <f t="shared" ref="Y46:AF46" si="13">SUM(Y44:Y45)</f>
        <v>1031</v>
      </c>
      <c r="Z46" s="18">
        <f t="shared" si="13"/>
        <v>1171</v>
      </c>
      <c r="AA46" s="18">
        <f t="shared" si="13"/>
        <v>1159</v>
      </c>
      <c r="AB46" s="18">
        <f t="shared" si="13"/>
        <v>1161.5999999999999</v>
      </c>
      <c r="AC46" s="18">
        <f t="shared" si="13"/>
        <v>1163</v>
      </c>
      <c r="AD46" s="18">
        <f t="shared" si="13"/>
        <v>1234</v>
      </c>
      <c r="AE46" s="18">
        <f t="shared" si="13"/>
        <v>1197.7777777777776</v>
      </c>
      <c r="AF46" s="18">
        <f t="shared" si="13"/>
        <v>1154</v>
      </c>
    </row>
    <row r="47" spans="1:32" s="37" customFormat="1" ht="18.3" x14ac:dyDescent="0.7">
      <c r="A47" s="54" t="s">
        <v>16</v>
      </c>
      <c r="B47" s="55"/>
      <c r="C47" s="55"/>
      <c r="D47" s="55"/>
      <c r="E47" s="55"/>
      <c r="F47" s="55"/>
      <c r="G47" s="55"/>
      <c r="H47" s="56"/>
      <c r="I47" s="55"/>
      <c r="J47" s="55"/>
      <c r="K47" s="55"/>
      <c r="L47" s="57"/>
      <c r="M47" s="57"/>
      <c r="N47" s="57"/>
      <c r="O47" s="55"/>
      <c r="P47" s="55"/>
      <c r="Q47" s="55"/>
      <c r="R47" s="51"/>
      <c r="S47" s="50"/>
      <c r="T47" s="51"/>
      <c r="U47" s="51"/>
      <c r="V47" s="48"/>
      <c r="W47" s="48"/>
      <c r="X47" s="48"/>
      <c r="Y47" s="48" t="s">
        <v>134</v>
      </c>
      <c r="Z47" s="48" t="s">
        <v>83</v>
      </c>
      <c r="AA47" s="48" t="s">
        <v>83</v>
      </c>
      <c r="AB47" s="48" t="s">
        <v>142</v>
      </c>
      <c r="AC47" s="48" t="s">
        <v>76</v>
      </c>
      <c r="AD47" s="48" t="s">
        <v>105</v>
      </c>
      <c r="AE47" s="77" t="s">
        <v>50</v>
      </c>
      <c r="AF47" s="77" t="s">
        <v>131</v>
      </c>
    </row>
    <row r="48" spans="1:32" ht="14.4" x14ac:dyDescent="0.55000000000000004">
      <c r="A48" s="3"/>
      <c r="H48" s="20"/>
      <c r="I48" s="21"/>
      <c r="J48" s="21"/>
      <c r="K48" s="7"/>
      <c r="L48" s="7"/>
      <c r="M48" s="7"/>
      <c r="N48" s="7"/>
      <c r="P48" s="10"/>
      <c r="Q48" s="10"/>
    </row>
    <row r="50" spans="1:32" ht="18.3" x14ac:dyDescent="0.7">
      <c r="A50" s="58" t="s">
        <v>143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32" ht="14.4" x14ac:dyDescent="0.55000000000000004">
      <c r="A51" s="19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32" ht="14.4" x14ac:dyDescent="0.55000000000000004">
      <c r="A52" s="61"/>
      <c r="B52" s="44" t="s">
        <v>2</v>
      </c>
      <c r="C52" s="44" t="s">
        <v>3</v>
      </c>
      <c r="D52" s="44" t="s">
        <v>4</v>
      </c>
      <c r="E52" s="44" t="s">
        <v>5</v>
      </c>
      <c r="F52" s="44" t="s">
        <v>6</v>
      </c>
      <c r="G52" s="44" t="s">
        <v>7</v>
      </c>
      <c r="H52" s="46" t="s">
        <v>145</v>
      </c>
      <c r="I52" s="44" t="s">
        <v>146</v>
      </c>
      <c r="J52" s="44" t="s">
        <v>147</v>
      </c>
      <c r="K52" s="44" t="s">
        <v>11</v>
      </c>
      <c r="L52" s="44">
        <v>2003</v>
      </c>
      <c r="M52" s="44">
        <v>2004</v>
      </c>
      <c r="N52" s="44">
        <v>2005</v>
      </c>
      <c r="O52" s="44">
        <v>2006</v>
      </c>
      <c r="P52" s="44">
        <v>2007</v>
      </c>
      <c r="Q52" s="44">
        <v>2008</v>
      </c>
      <c r="R52" s="44">
        <v>2009</v>
      </c>
      <c r="S52" s="44">
        <v>2010</v>
      </c>
      <c r="T52" s="44">
        <v>2011</v>
      </c>
      <c r="U52" s="44">
        <v>2012</v>
      </c>
      <c r="V52" s="44">
        <v>2013</v>
      </c>
      <c r="W52" s="44">
        <v>2014</v>
      </c>
      <c r="X52" s="44">
        <v>2015</v>
      </c>
      <c r="Y52" s="44">
        <v>2016</v>
      </c>
      <c r="Z52" s="44">
        <v>2017</v>
      </c>
      <c r="AA52" s="44">
        <v>2018</v>
      </c>
      <c r="AB52" s="44">
        <v>2019</v>
      </c>
      <c r="AC52" s="44">
        <v>2020</v>
      </c>
      <c r="AD52" s="44">
        <v>2021</v>
      </c>
      <c r="AE52" s="44">
        <v>2022</v>
      </c>
      <c r="AF52" s="44">
        <v>2023</v>
      </c>
    </row>
    <row r="53" spans="1:32" ht="14.4" x14ac:dyDescent="0.55000000000000004">
      <c r="A53" s="59" t="s">
        <v>148</v>
      </c>
      <c r="H53" s="29">
        <v>0.33</v>
      </c>
      <c r="I53" s="29">
        <v>0.33</v>
      </c>
      <c r="J53" s="29">
        <v>0.35</v>
      </c>
      <c r="K53" s="29">
        <v>0.41</v>
      </c>
      <c r="L53" s="29">
        <v>0.48</v>
      </c>
      <c r="M53" s="29">
        <v>0.54</v>
      </c>
      <c r="N53" s="29">
        <v>0.498</v>
      </c>
      <c r="O53" s="29">
        <v>0.45</v>
      </c>
      <c r="P53" s="29">
        <v>0.52</v>
      </c>
      <c r="Q53" s="29">
        <v>0.48580000000000001</v>
      </c>
      <c r="R53" s="29">
        <v>0.498</v>
      </c>
      <c r="S53" s="29">
        <v>0.495</v>
      </c>
      <c r="T53" s="29">
        <v>0.56569999999999998</v>
      </c>
      <c r="U53" s="29">
        <v>0.59199999999999997</v>
      </c>
      <c r="V53" s="29">
        <v>0.59199999999999997</v>
      </c>
      <c r="W53" s="29">
        <v>0.63</v>
      </c>
      <c r="X53" s="29">
        <v>0.67</v>
      </c>
      <c r="Y53" s="29">
        <v>0.67069999999999996</v>
      </c>
      <c r="Z53" s="29">
        <v>0.70709999999999995</v>
      </c>
      <c r="AA53" s="29">
        <v>0.74690000000000001</v>
      </c>
      <c r="AB53" s="29">
        <v>0.77</v>
      </c>
      <c r="AC53" s="29">
        <v>0.73</v>
      </c>
      <c r="AD53" s="29">
        <v>0.79</v>
      </c>
      <c r="AE53" s="29">
        <v>0.81</v>
      </c>
      <c r="AF53" s="29">
        <v>0.78</v>
      </c>
    </row>
    <row r="54" spans="1:32" ht="14.4" x14ac:dyDescent="0.55000000000000004">
      <c r="A54" s="60" t="s">
        <v>149</v>
      </c>
      <c r="H54" s="29">
        <v>0.4</v>
      </c>
      <c r="I54" s="29">
        <v>0.39</v>
      </c>
      <c r="J54" s="29">
        <v>0.37</v>
      </c>
      <c r="K54" s="29">
        <v>0.43</v>
      </c>
      <c r="L54" s="29">
        <v>0.45</v>
      </c>
      <c r="M54" s="29">
        <v>0.37</v>
      </c>
      <c r="N54" s="29">
        <v>0.36</v>
      </c>
      <c r="O54" s="29">
        <v>0.38</v>
      </c>
      <c r="P54" s="29">
        <v>0.37</v>
      </c>
      <c r="Q54" s="29">
        <v>0.39450000000000002</v>
      </c>
      <c r="R54" s="29">
        <v>0.39660000000000001</v>
      </c>
      <c r="S54" s="29">
        <v>0.39290000000000003</v>
      </c>
      <c r="T54" s="29">
        <v>0.33539999999999998</v>
      </c>
      <c r="U54" s="29">
        <v>0.33100000000000002</v>
      </c>
      <c r="V54" s="29">
        <v>0.34</v>
      </c>
      <c r="W54" s="29">
        <v>0.28999999999999998</v>
      </c>
      <c r="X54" s="29">
        <v>0.27</v>
      </c>
      <c r="Y54" s="29">
        <v>0.27860000000000001</v>
      </c>
      <c r="Z54" s="29">
        <v>0.24829999999999999</v>
      </c>
      <c r="AA54" s="29">
        <v>0.21809999999999999</v>
      </c>
      <c r="AB54" s="29">
        <v>0.21</v>
      </c>
      <c r="AC54" s="29">
        <v>0.24</v>
      </c>
      <c r="AD54" s="29">
        <v>0.2</v>
      </c>
      <c r="AE54" s="29">
        <v>0.18</v>
      </c>
      <c r="AF54" s="29">
        <v>0.2</v>
      </c>
    </row>
    <row r="55" spans="1:32" ht="14.4" x14ac:dyDescent="0.55000000000000004">
      <c r="A55" s="60" t="s">
        <v>150</v>
      </c>
      <c r="H55" s="29">
        <v>0.27</v>
      </c>
      <c r="I55" s="29">
        <v>0.28000000000000003</v>
      </c>
      <c r="J55" s="29">
        <v>0.28000000000000003</v>
      </c>
      <c r="K55" s="29">
        <v>0.16</v>
      </c>
      <c r="L55" s="29">
        <v>7.0000000000000007E-2</v>
      </c>
      <c r="M55" s="29">
        <v>0.1</v>
      </c>
      <c r="N55" s="29">
        <v>0.14099999999999999</v>
      </c>
      <c r="O55" s="29">
        <v>0.16</v>
      </c>
      <c r="P55" s="29">
        <v>0.11</v>
      </c>
      <c r="Q55" s="29">
        <v>0.1196</v>
      </c>
      <c r="R55" s="29">
        <v>0.10489999999999999</v>
      </c>
      <c r="S55" s="29">
        <v>0.10489999999999999</v>
      </c>
      <c r="T55" s="29">
        <v>0.09</v>
      </c>
      <c r="U55" s="29">
        <v>7.6999999999999999E-2</v>
      </c>
      <c r="V55" s="29">
        <v>7.0000000000000007E-2</v>
      </c>
      <c r="W55" s="29">
        <v>7.0900000000000005E-2</v>
      </c>
      <c r="X55" s="29">
        <v>0.06</v>
      </c>
      <c r="Y55" s="29">
        <v>5.0700000000000002E-2</v>
      </c>
      <c r="Z55" s="29">
        <v>4.4699999999999997E-2</v>
      </c>
      <c r="AA55" s="29">
        <v>3.5000000000000003E-2</v>
      </c>
      <c r="AB55" s="29">
        <v>0.02</v>
      </c>
      <c r="AC55" s="29">
        <v>0.02</v>
      </c>
      <c r="AD55" s="29">
        <v>0.01</v>
      </c>
      <c r="AE55" s="29">
        <v>0.01</v>
      </c>
      <c r="AF55" s="29">
        <v>0.02</v>
      </c>
    </row>
    <row r="56" spans="1:32" ht="14.4" x14ac:dyDescent="0.55000000000000004">
      <c r="A56" s="60" t="s">
        <v>151</v>
      </c>
      <c r="H56" s="30">
        <v>2.82</v>
      </c>
      <c r="I56" s="30">
        <v>2.83</v>
      </c>
      <c r="J56" s="30">
        <v>2.82</v>
      </c>
      <c r="K56" s="30">
        <v>2.92</v>
      </c>
      <c r="L56" s="30">
        <v>2.968</v>
      </c>
      <c r="M56" s="30">
        <v>3.03</v>
      </c>
      <c r="N56" s="10">
        <v>3.02</v>
      </c>
      <c r="O56" s="10">
        <v>2.97</v>
      </c>
      <c r="P56" s="30">
        <v>3.05</v>
      </c>
      <c r="Q56" s="30">
        <v>3.01</v>
      </c>
      <c r="R56" s="10">
        <v>3.03</v>
      </c>
      <c r="S56" s="31">
        <v>3.03</v>
      </c>
      <c r="T56" s="32">
        <v>3.09</v>
      </c>
      <c r="U56" s="10">
        <v>3.15</v>
      </c>
      <c r="V56" s="30">
        <v>3.1579999999999999</v>
      </c>
      <c r="W56" s="30">
        <v>3.19</v>
      </c>
      <c r="X56" s="10">
        <v>3.23</v>
      </c>
      <c r="Y56" s="10">
        <v>3.25</v>
      </c>
      <c r="Z56" s="10">
        <v>3.28</v>
      </c>
      <c r="AA56" s="10">
        <v>3.34</v>
      </c>
      <c r="AB56" s="10">
        <v>3.38</v>
      </c>
      <c r="AC56" s="10">
        <v>3.34</v>
      </c>
      <c r="AD56" s="10">
        <v>3.44</v>
      </c>
      <c r="AE56" s="10">
        <v>3.48</v>
      </c>
      <c r="AF56" s="10">
        <v>3.48</v>
      </c>
    </row>
    <row r="57" spans="1:32" s="2" customFormat="1" ht="14.4" x14ac:dyDescent="0.55000000000000004">
      <c r="A57" s="62"/>
      <c r="B57" s="63"/>
      <c r="C57" s="63"/>
      <c r="D57" s="63"/>
      <c r="E57" s="63"/>
      <c r="F57" s="63"/>
      <c r="G57" s="64"/>
      <c r="H57" s="65"/>
      <c r="I57" s="63"/>
      <c r="J57" s="63"/>
      <c r="K57" s="63"/>
      <c r="L57" s="66"/>
      <c r="M57" s="66"/>
      <c r="N57" s="66"/>
      <c r="O57" s="67"/>
      <c r="P57" s="67"/>
      <c r="Q57" s="67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8"/>
      <c r="AF57" s="10"/>
    </row>
    <row r="58" spans="1:32" s="2" customFormat="1" ht="12" customHeight="1" x14ac:dyDescent="0.55000000000000004">
      <c r="A58" s="68" t="s">
        <v>152</v>
      </c>
      <c r="B58" s="63"/>
      <c r="C58" s="63"/>
      <c r="D58" s="63"/>
      <c r="E58" s="63"/>
      <c r="F58" s="63"/>
      <c r="G58" s="63"/>
      <c r="H58" s="65"/>
      <c r="I58" s="63"/>
      <c r="J58" s="63"/>
      <c r="K58" s="63"/>
      <c r="L58" s="66"/>
      <c r="M58" s="66"/>
      <c r="N58" s="66"/>
      <c r="O58" s="67"/>
      <c r="P58" s="67"/>
      <c r="Q58" s="67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8"/>
      <c r="AF58" s="10"/>
    </row>
    <row r="59" spans="1:32" customFormat="1" ht="14.4" x14ac:dyDescent="0.55000000000000004">
      <c r="A59" s="62" t="s">
        <v>153</v>
      </c>
      <c r="B59" s="63"/>
      <c r="C59" s="63"/>
      <c r="D59" s="63"/>
      <c r="E59" s="63"/>
      <c r="F59" s="63"/>
      <c r="G59" s="63"/>
      <c r="H59" s="65"/>
      <c r="I59" s="63"/>
      <c r="J59" s="63"/>
      <c r="K59" s="63"/>
      <c r="L59" s="66"/>
      <c r="M59" s="66"/>
      <c r="N59" s="66"/>
      <c r="O59" s="67"/>
      <c r="P59" s="67"/>
      <c r="Q59" s="67"/>
      <c r="R59" s="10"/>
      <c r="S59" s="10"/>
      <c r="T59" s="10"/>
      <c r="U59" s="10"/>
      <c r="V59" s="10"/>
      <c r="W59" s="10"/>
      <c r="X59" s="10"/>
      <c r="Y59" s="10"/>
      <c r="Z59" s="10"/>
      <c r="AA59" s="32"/>
      <c r="AB59" s="32"/>
      <c r="AC59" s="32"/>
      <c r="AD59" s="32"/>
      <c r="AE59" s="70"/>
      <c r="AF59" s="32"/>
    </row>
    <row r="64" spans="1:32" ht="14.4" hidden="1" x14ac:dyDescent="0.55000000000000004">
      <c r="A64" s="19" t="s">
        <v>43</v>
      </c>
      <c r="H64" s="20"/>
      <c r="I64" s="21"/>
      <c r="J64" s="21"/>
      <c r="K64" s="7"/>
      <c r="L64" s="7"/>
      <c r="M64" s="7"/>
      <c r="N64" s="7"/>
      <c r="P64" s="10"/>
      <c r="R64" s="7"/>
      <c r="S64" s="7"/>
      <c r="T64" s="7"/>
      <c r="V64" s="47"/>
      <c r="W64" s="47"/>
    </row>
    <row r="65" spans="1:32" ht="14.4" hidden="1" x14ac:dyDescent="0.55000000000000004">
      <c r="A65" s="3" t="s">
        <v>13</v>
      </c>
      <c r="H65" s="20"/>
      <c r="I65" s="21"/>
      <c r="J65" s="21"/>
      <c r="K65" s="7"/>
      <c r="L65" s="7"/>
      <c r="M65" s="7"/>
      <c r="N65" s="7">
        <v>474</v>
      </c>
      <c r="O65" s="7">
        <v>515</v>
      </c>
      <c r="P65" s="10">
        <v>580</v>
      </c>
      <c r="Q65" s="10" t="s">
        <v>44</v>
      </c>
      <c r="R65" s="10" t="s">
        <v>44</v>
      </c>
      <c r="S65" s="10" t="s">
        <v>44</v>
      </c>
      <c r="T65" s="10">
        <v>605</v>
      </c>
      <c r="U65" s="10">
        <v>546</v>
      </c>
      <c r="V65" s="13">
        <v>430</v>
      </c>
      <c r="W65" s="13">
        <v>503</v>
      </c>
      <c r="X65" s="10">
        <v>508</v>
      </c>
    </row>
    <row r="66" spans="1:32" ht="14.4" hidden="1" x14ac:dyDescent="0.55000000000000004">
      <c r="A66" s="3" t="s">
        <v>14</v>
      </c>
      <c r="H66" s="20"/>
      <c r="I66" s="21"/>
      <c r="J66" s="21"/>
      <c r="K66" s="7"/>
      <c r="L66" s="7"/>
      <c r="M66" s="7"/>
      <c r="N66" s="7">
        <v>480</v>
      </c>
      <c r="O66" s="7">
        <v>508</v>
      </c>
      <c r="P66" s="10">
        <v>560</v>
      </c>
      <c r="Q66" s="10" t="s">
        <v>44</v>
      </c>
      <c r="R66" s="10" t="s">
        <v>44</v>
      </c>
      <c r="S66" s="10" t="s">
        <v>44</v>
      </c>
      <c r="T66" s="10">
        <v>550</v>
      </c>
      <c r="U66" s="10">
        <v>517</v>
      </c>
      <c r="V66" s="13">
        <v>405</v>
      </c>
      <c r="W66" s="13">
        <v>484</v>
      </c>
      <c r="X66" s="10">
        <v>511</v>
      </c>
      <c r="Y66" s="75" t="s">
        <v>45</v>
      </c>
    </row>
    <row r="67" spans="1:32" ht="14.4" hidden="1" x14ac:dyDescent="0.55000000000000004">
      <c r="A67" s="3" t="s">
        <v>15</v>
      </c>
      <c r="H67" s="20"/>
      <c r="I67" s="21"/>
      <c r="J67" s="21"/>
      <c r="K67" s="7"/>
      <c r="L67" s="7"/>
      <c r="M67" s="7"/>
      <c r="N67" s="17">
        <f>SUM(N65:N66)</f>
        <v>954</v>
      </c>
      <c r="O67" s="17">
        <f>SUM(O65:O66)</f>
        <v>1023</v>
      </c>
      <c r="P67" s="18">
        <f>SUM(P65:P66)</f>
        <v>1140</v>
      </c>
      <c r="Q67" s="18" t="s">
        <v>44</v>
      </c>
      <c r="R67" s="18">
        <f t="shared" ref="R67:X67" si="14">SUM(R65:R66)</f>
        <v>0</v>
      </c>
      <c r="S67" s="18">
        <f t="shared" si="14"/>
        <v>0</v>
      </c>
      <c r="T67" s="18">
        <f t="shared" si="14"/>
        <v>1155</v>
      </c>
      <c r="U67" s="18">
        <f t="shared" si="14"/>
        <v>1063</v>
      </c>
      <c r="V67" s="18">
        <f t="shared" si="14"/>
        <v>835</v>
      </c>
      <c r="W67" s="18">
        <f t="shared" si="14"/>
        <v>987</v>
      </c>
      <c r="X67" s="18">
        <f t="shared" si="14"/>
        <v>1019</v>
      </c>
      <c r="Y67" s="18"/>
      <c r="Z67" s="18"/>
      <c r="AA67" s="18"/>
      <c r="AB67" s="18"/>
    </row>
    <row r="68" spans="1:32" ht="14.4" hidden="1" x14ac:dyDescent="0.55000000000000004">
      <c r="A68" s="54" t="s">
        <v>16</v>
      </c>
      <c r="B68" s="48"/>
      <c r="C68" s="48"/>
      <c r="D68" s="48"/>
      <c r="E68" s="48"/>
      <c r="F68" s="48"/>
      <c r="G68" s="48"/>
      <c r="H68" s="49"/>
      <c r="I68" s="50"/>
      <c r="J68" s="50"/>
      <c r="K68" s="51"/>
      <c r="L68" s="51"/>
      <c r="M68" s="51"/>
      <c r="N68" s="51" t="s">
        <v>46</v>
      </c>
      <c r="O68" s="51" t="s">
        <v>47</v>
      </c>
      <c r="P68" s="48" t="s">
        <v>47</v>
      </c>
      <c r="Q68" s="48" t="s">
        <v>44</v>
      </c>
      <c r="R68" s="48" t="s">
        <v>44</v>
      </c>
      <c r="S68" s="48"/>
      <c r="T68" s="48" t="s">
        <v>48</v>
      </c>
      <c r="U68" s="48" t="s">
        <v>49</v>
      </c>
      <c r="V68" s="48" t="s">
        <v>48</v>
      </c>
      <c r="W68" s="48" t="s">
        <v>50</v>
      </c>
      <c r="X68" s="48" t="s">
        <v>50</v>
      </c>
      <c r="Y68" s="48"/>
      <c r="Z68" s="48"/>
      <c r="AA68" s="48"/>
      <c r="AB68" s="48"/>
      <c r="AC68" s="48"/>
      <c r="AD68" s="48"/>
      <c r="AE68" s="78"/>
    </row>
    <row r="69" spans="1:32" ht="14.4" hidden="1" x14ac:dyDescent="0.55000000000000004">
      <c r="A69" s="19"/>
      <c r="B69" s="22"/>
      <c r="C69" s="22"/>
      <c r="D69" s="22"/>
      <c r="E69" s="22"/>
      <c r="F69" s="22"/>
      <c r="G69" s="22"/>
      <c r="H69" s="23"/>
      <c r="I69" s="22"/>
      <c r="J69" s="22"/>
      <c r="K69" s="21"/>
      <c r="L69" s="21"/>
      <c r="M69" s="21"/>
      <c r="N69" s="21"/>
      <c r="P69" s="10"/>
      <c r="R69" s="7"/>
      <c r="S69" s="7"/>
      <c r="T69" s="7"/>
      <c r="U69" s="7"/>
    </row>
    <row r="70" spans="1:32" ht="12" hidden="1" customHeight="1" x14ac:dyDescent="0.55000000000000004">
      <c r="A70" s="19" t="s">
        <v>139</v>
      </c>
    </row>
    <row r="71" spans="1:32" ht="14.4" hidden="1" x14ac:dyDescent="0.55000000000000004">
      <c r="A71" s="3" t="s">
        <v>13</v>
      </c>
      <c r="G71" s="22"/>
      <c r="X71" s="10">
        <v>620</v>
      </c>
      <c r="Y71" s="40">
        <v>540</v>
      </c>
      <c r="Z71" s="40">
        <v>720</v>
      </c>
      <c r="AA71" s="10">
        <v>540</v>
      </c>
    </row>
    <row r="72" spans="1:32" ht="14.4" hidden="1" x14ac:dyDescent="0.55000000000000004">
      <c r="A72" s="3" t="s">
        <v>14</v>
      </c>
      <c r="G72" s="22"/>
      <c r="X72" s="10">
        <v>440</v>
      </c>
      <c r="Y72" s="40">
        <v>525</v>
      </c>
      <c r="Z72" s="40">
        <v>650</v>
      </c>
      <c r="AA72" s="10">
        <v>610</v>
      </c>
      <c r="AB72" s="75" t="s">
        <v>45</v>
      </c>
    </row>
    <row r="73" spans="1:32" ht="14.4" hidden="1" x14ac:dyDescent="0.55000000000000004">
      <c r="A73" s="3" t="s">
        <v>15</v>
      </c>
      <c r="R73" s="10">
        <f>SUM(R71:R72)</f>
        <v>0</v>
      </c>
      <c r="X73" s="18">
        <f>SUM(X71:X72)</f>
        <v>1060</v>
      </c>
      <c r="Y73" s="18">
        <f>SUM(Y71:Y72)</f>
        <v>1065</v>
      </c>
      <c r="Z73" s="18">
        <f>SUM(Z71:Z72)</f>
        <v>1370</v>
      </c>
      <c r="AA73" s="18">
        <f>SUM(AA71:AA72)</f>
        <v>1150</v>
      </c>
    </row>
    <row r="74" spans="1:32" s="37" customFormat="1" ht="14.25" hidden="1" customHeight="1" x14ac:dyDescent="0.7">
      <c r="A74" s="54" t="s">
        <v>16</v>
      </c>
      <c r="B74" s="55"/>
      <c r="C74" s="55"/>
      <c r="D74" s="55"/>
      <c r="E74" s="55"/>
      <c r="F74" s="55"/>
      <c r="G74" s="55"/>
      <c r="H74" s="56"/>
      <c r="I74" s="55"/>
      <c r="J74" s="55"/>
      <c r="K74" s="55"/>
      <c r="L74" s="57"/>
      <c r="M74" s="57"/>
      <c r="N74" s="57"/>
      <c r="O74" s="55"/>
      <c r="P74" s="55"/>
      <c r="Q74" s="55"/>
      <c r="R74" s="51"/>
      <c r="S74" s="50"/>
      <c r="T74" s="51"/>
      <c r="U74" s="51"/>
      <c r="V74" s="48"/>
      <c r="W74" s="48"/>
      <c r="X74" s="48" t="s">
        <v>137</v>
      </c>
      <c r="Y74" s="48" t="s">
        <v>140</v>
      </c>
      <c r="Z74" s="48" t="s">
        <v>137</v>
      </c>
      <c r="AA74" s="48" t="s">
        <v>137</v>
      </c>
      <c r="AB74" s="48"/>
      <c r="AC74" s="48"/>
      <c r="AD74" s="48"/>
      <c r="AE74" s="78"/>
      <c r="AF74" s="10"/>
    </row>
    <row r="75" spans="1:32" ht="12" hidden="1" customHeight="1" x14ac:dyDescent="0.55000000000000004"/>
    <row r="76" spans="1:32" ht="12" hidden="1" customHeight="1" x14ac:dyDescent="0.55000000000000004">
      <c r="A76" s="19" t="s">
        <v>136</v>
      </c>
    </row>
    <row r="77" spans="1:32" ht="12" hidden="1" customHeight="1" x14ac:dyDescent="0.55000000000000004">
      <c r="A77" s="3" t="s">
        <v>13</v>
      </c>
      <c r="AC77" s="10">
        <v>630</v>
      </c>
      <c r="AD77" s="10">
        <v>0</v>
      </c>
      <c r="AE77" s="10">
        <v>0</v>
      </c>
    </row>
    <row r="78" spans="1:32" ht="12" hidden="1" customHeight="1" x14ac:dyDescent="0.55000000000000004">
      <c r="A78" s="3" t="s">
        <v>14</v>
      </c>
      <c r="AC78" s="10">
        <v>560</v>
      </c>
      <c r="AD78" s="10">
        <v>0</v>
      </c>
      <c r="AE78" s="10">
        <v>0</v>
      </c>
    </row>
    <row r="79" spans="1:32" ht="12" hidden="1" customHeight="1" x14ac:dyDescent="0.55000000000000004">
      <c r="A79" s="3" t="s">
        <v>15</v>
      </c>
      <c r="AC79" s="18">
        <f>SUM(AC77:AC78)</f>
        <v>1190</v>
      </c>
      <c r="AD79" s="10">
        <v>0</v>
      </c>
      <c r="AE79" s="10">
        <v>0</v>
      </c>
    </row>
    <row r="80" spans="1:32" ht="12" hidden="1" customHeight="1" x14ac:dyDescent="0.55000000000000004">
      <c r="A80" s="54" t="s">
        <v>16</v>
      </c>
      <c r="T80" s="48"/>
      <c r="U80" s="48"/>
      <c r="V80" s="48"/>
      <c r="W80" s="48"/>
      <c r="X80" s="48"/>
      <c r="Y80" s="48"/>
      <c r="Z80" s="48"/>
      <c r="AA80" s="48"/>
      <c r="AB80" s="48"/>
      <c r="AC80" s="48" t="s">
        <v>137</v>
      </c>
      <c r="AD80" s="48" t="s">
        <v>138</v>
      </c>
      <c r="AE80" s="48" t="s">
        <v>138</v>
      </c>
    </row>
    <row r="83" spans="1:32" s="37" customFormat="1" ht="18.3" x14ac:dyDescent="0.7">
      <c r="B83" s="33"/>
      <c r="C83" s="33"/>
      <c r="D83" s="33"/>
      <c r="E83" s="33"/>
      <c r="F83" s="33"/>
      <c r="G83" s="33"/>
      <c r="H83" s="34"/>
      <c r="I83" s="33"/>
      <c r="J83" s="33"/>
      <c r="K83" s="33"/>
      <c r="L83" s="35"/>
      <c r="M83" s="35"/>
      <c r="N83" s="35"/>
      <c r="O83" s="33"/>
      <c r="P83" s="33"/>
      <c r="Q83" s="33"/>
      <c r="R83" s="7"/>
      <c r="S83" s="21"/>
      <c r="T83" s="7"/>
      <c r="U83" s="7"/>
      <c r="V83" s="10"/>
      <c r="W83" s="10"/>
      <c r="X83" s="10"/>
      <c r="Y83" s="10"/>
      <c r="Z83" s="10"/>
      <c r="AA83" s="10"/>
      <c r="AB83" s="10"/>
      <c r="AC83" s="10"/>
      <c r="AD83" s="10"/>
      <c r="AE83" s="8"/>
      <c r="AF83" s="10"/>
    </row>
    <row r="96" spans="1:32" ht="14.4" x14ac:dyDescent="0.55000000000000004">
      <c r="A96" s="8"/>
    </row>
  </sheetData>
  <phoneticPr fontId="4" type="noConversion"/>
  <printOptions horizontalCentered="1" verticalCentered="1"/>
  <pageMargins left="0.25" right="0.75" top="0.75" bottom="0.75" header="0.5" footer="0.5"/>
  <pageSetup scale="59" orientation="portrait" r:id="rId1"/>
  <headerFooter alignWithMargins="0">
    <oddHeader>&amp;L&amp;"-,Bold Italic"&amp;11&amp;K000000COLLEGE LEVEL DATA&amp;C&amp;"-,Bold"&amp;11&amp;K000000TABLE 22A&amp;R&amp;"Calibri,Bold"&amp;11Mean SAT Scores for New Freshmen by College</oddHeader>
    <oddFooter xml:space="preserve">&amp;L&amp;"-,Bold"&amp;11&amp;K000000Office of Institutional Research, UMass Boston </oddFooter>
  </headerFooter>
  <ignoredErrors>
    <ignoredError sqref="K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20"/>
  <sheetViews>
    <sheetView topLeftCell="A27" zoomScale="110" zoomScaleNormal="110" workbookViewId="0">
      <selection activeCell="Z47" sqref="Z47"/>
    </sheetView>
  </sheetViews>
  <sheetFormatPr defaultRowHeight="14.4" x14ac:dyDescent="0.55000000000000004"/>
  <cols>
    <col min="1" max="1" width="28.83203125" style="6" customWidth="1"/>
    <col min="2" max="7" width="6.71875" style="10" hidden="1" customWidth="1"/>
    <col min="8" max="8" width="4" style="28" hidden="1" customWidth="1"/>
    <col min="9" max="9" width="6.71875" style="10" hidden="1" customWidth="1"/>
    <col min="10" max="11" width="0.1640625" style="10" hidden="1" customWidth="1"/>
    <col min="12" max="14" width="5.5546875" style="8" hidden="1" customWidth="1"/>
    <col min="15" max="15" width="5.5546875" style="7" hidden="1" customWidth="1"/>
    <col min="16" max="16" width="0.1640625" style="7" hidden="1" customWidth="1"/>
    <col min="17" max="17" width="7.83203125" style="7" hidden="1" customWidth="1"/>
    <col min="18" max="18" width="7" style="8" hidden="1" customWidth="1"/>
    <col min="19" max="19" width="8.27734375" style="8" hidden="1" customWidth="1"/>
    <col min="20" max="20" width="7.5546875" style="8" hidden="1" customWidth="1"/>
    <col min="21" max="21" width="7.71875" style="8" hidden="1" customWidth="1"/>
    <col min="22" max="22" width="7.83203125" style="8" hidden="1" customWidth="1"/>
    <col min="23" max="23" width="7.5546875" style="8" customWidth="1"/>
    <col min="24" max="24" width="8.27734375" style="10" customWidth="1"/>
    <col min="25" max="25" width="8.27734375" style="8" customWidth="1"/>
    <col min="26" max="26" width="7.27734375" style="8" customWidth="1"/>
    <col min="27" max="27" width="7" style="70" customWidth="1"/>
    <col min="28" max="28" width="7.5546875" style="70" customWidth="1"/>
    <col min="29" max="29" width="6.44140625" style="32" customWidth="1"/>
    <col min="30" max="30" width="7.77734375" style="32" customWidth="1"/>
    <col min="31" max="31" width="7.88671875" style="32" customWidth="1"/>
    <col min="32" max="32" width="8.88671875" style="10"/>
  </cols>
  <sheetData>
    <row r="1" spans="1:32" ht="18.3" x14ac:dyDescent="0.7">
      <c r="A1" s="39" t="s">
        <v>196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5"/>
      <c r="M1" s="35"/>
      <c r="N1" s="35"/>
      <c r="O1" s="33"/>
      <c r="P1" s="33"/>
      <c r="Q1" s="33"/>
      <c r="R1" s="7"/>
      <c r="S1" s="12"/>
      <c r="T1" s="41"/>
      <c r="U1" s="41"/>
      <c r="V1" s="41"/>
      <c r="W1" s="41"/>
      <c r="X1" s="7"/>
      <c r="Y1" s="41"/>
      <c r="Z1" s="41"/>
      <c r="AF1" s="7"/>
    </row>
    <row r="2" spans="1:32" ht="18.3" x14ac:dyDescent="0.7">
      <c r="A2" s="39" t="s">
        <v>154</v>
      </c>
      <c r="B2" s="33"/>
      <c r="C2" s="33"/>
      <c r="D2" s="33"/>
      <c r="E2" s="33"/>
      <c r="F2" s="33"/>
      <c r="G2" s="33"/>
      <c r="H2" s="34"/>
      <c r="I2" s="33"/>
      <c r="J2" s="33"/>
      <c r="K2" s="33"/>
      <c r="L2" s="35"/>
      <c r="M2" s="35"/>
      <c r="N2" s="35"/>
      <c r="O2" s="33"/>
      <c r="P2" s="33"/>
      <c r="Q2" s="33"/>
      <c r="R2" s="41"/>
      <c r="S2" s="12"/>
      <c r="T2" s="41"/>
      <c r="U2" s="41"/>
      <c r="V2" s="41"/>
      <c r="W2" s="41"/>
      <c r="X2" s="7"/>
      <c r="Y2" s="41"/>
      <c r="Z2" s="41"/>
      <c r="AF2" s="7"/>
    </row>
    <row r="3" spans="1:32" ht="18.3" x14ac:dyDescent="0.7">
      <c r="A3" s="39"/>
      <c r="B3" s="33"/>
      <c r="C3" s="33"/>
      <c r="D3" s="33"/>
      <c r="E3" s="33"/>
      <c r="F3" s="33"/>
      <c r="G3" s="33"/>
      <c r="H3" s="34"/>
      <c r="I3" s="33"/>
      <c r="J3" s="33"/>
      <c r="K3" s="33"/>
      <c r="L3" s="35"/>
      <c r="M3" s="35"/>
      <c r="N3" s="35"/>
      <c r="O3" s="33"/>
      <c r="P3" s="33"/>
      <c r="Q3" s="33"/>
      <c r="R3" s="41"/>
      <c r="S3" s="12"/>
      <c r="T3" s="41"/>
      <c r="U3" s="41"/>
      <c r="V3" s="41"/>
      <c r="W3" s="41"/>
      <c r="X3" s="7"/>
      <c r="Y3" s="41"/>
      <c r="Z3" s="41"/>
      <c r="AF3" s="7"/>
    </row>
    <row r="4" spans="1:32" ht="15.6" x14ac:dyDescent="0.6">
      <c r="A4" s="38" t="s">
        <v>1</v>
      </c>
    </row>
    <row r="5" spans="1:32" x14ac:dyDescent="0.55000000000000004">
      <c r="A5" s="45"/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3" t="s">
        <v>8</v>
      </c>
      <c r="I5" s="42" t="s">
        <v>9</v>
      </c>
      <c r="J5" s="42" t="s">
        <v>10</v>
      </c>
      <c r="K5" s="42" t="s">
        <v>11</v>
      </c>
      <c r="L5" s="42">
        <v>2003</v>
      </c>
      <c r="M5" s="42">
        <v>2004</v>
      </c>
      <c r="N5" s="42">
        <v>2005</v>
      </c>
      <c r="O5" s="42">
        <v>2006</v>
      </c>
      <c r="P5" s="42">
        <v>2007</v>
      </c>
      <c r="Q5" s="44">
        <v>2008</v>
      </c>
      <c r="R5" s="44">
        <v>2009</v>
      </c>
      <c r="S5" s="44">
        <v>2010</v>
      </c>
      <c r="T5" s="44">
        <v>2011</v>
      </c>
      <c r="U5" s="44">
        <v>2012</v>
      </c>
      <c r="V5" s="44">
        <v>2013</v>
      </c>
      <c r="W5" s="44">
        <v>2014</v>
      </c>
      <c r="X5" s="44">
        <v>2015</v>
      </c>
      <c r="Y5" s="44">
        <v>2016</v>
      </c>
      <c r="Z5" s="44">
        <v>2017</v>
      </c>
      <c r="AA5" s="44">
        <v>2018</v>
      </c>
      <c r="AB5" s="44">
        <v>2019</v>
      </c>
      <c r="AC5" s="44">
        <v>2020</v>
      </c>
      <c r="AD5" s="44">
        <v>2021</v>
      </c>
      <c r="AE5" s="44">
        <v>2022</v>
      </c>
      <c r="AF5" s="44">
        <v>2023</v>
      </c>
    </row>
    <row r="6" spans="1:32" x14ac:dyDescent="0.55000000000000004">
      <c r="A6" s="9" t="s">
        <v>12</v>
      </c>
      <c r="B6" s="4"/>
      <c r="C6" s="4"/>
      <c r="D6" s="4"/>
      <c r="E6" s="4"/>
      <c r="F6" s="4"/>
      <c r="G6" s="4"/>
      <c r="H6" s="5"/>
      <c r="I6" s="4"/>
      <c r="J6" s="4"/>
      <c r="K6" s="6"/>
      <c r="L6" s="6"/>
      <c r="M6" s="6"/>
      <c r="N6" s="6"/>
      <c r="T6" s="7"/>
    </row>
    <row r="7" spans="1:32" x14ac:dyDescent="0.55000000000000004">
      <c r="A7" s="6" t="s">
        <v>13</v>
      </c>
      <c r="B7" s="10">
        <v>432</v>
      </c>
      <c r="C7" s="10">
        <v>431</v>
      </c>
      <c r="D7" s="10">
        <v>433</v>
      </c>
      <c r="E7" s="10">
        <v>430</v>
      </c>
      <c r="H7" s="11">
        <v>513</v>
      </c>
      <c r="I7" s="12">
        <v>521</v>
      </c>
      <c r="J7" s="12">
        <v>515</v>
      </c>
      <c r="K7" s="7">
        <v>520</v>
      </c>
      <c r="L7" s="7">
        <v>522</v>
      </c>
      <c r="M7" s="7">
        <v>528</v>
      </c>
      <c r="N7" s="7">
        <v>540</v>
      </c>
      <c r="O7" s="7">
        <v>529</v>
      </c>
      <c r="P7" s="10">
        <v>529</v>
      </c>
      <c r="Q7" s="10">
        <v>527</v>
      </c>
      <c r="R7" s="10">
        <v>527</v>
      </c>
      <c r="S7" s="10">
        <v>519</v>
      </c>
      <c r="T7" s="10">
        <v>522</v>
      </c>
      <c r="U7" s="10">
        <v>535</v>
      </c>
      <c r="V7" s="13">
        <v>522.25974025974028</v>
      </c>
      <c r="W7" s="13">
        <v>526</v>
      </c>
      <c r="X7" s="10">
        <v>534</v>
      </c>
      <c r="Y7" s="10">
        <v>532</v>
      </c>
      <c r="Z7" s="10">
        <v>565</v>
      </c>
      <c r="AA7" s="32">
        <v>574</v>
      </c>
      <c r="AB7" s="73">
        <v>571.8359375</v>
      </c>
      <c r="AC7" s="32">
        <v>571</v>
      </c>
      <c r="AD7" s="32">
        <v>593</v>
      </c>
      <c r="AE7" s="32">
        <v>604</v>
      </c>
      <c r="AF7" s="10">
        <v>619</v>
      </c>
    </row>
    <row r="8" spans="1:32" x14ac:dyDescent="0.55000000000000004">
      <c r="A8" s="6" t="s">
        <v>14</v>
      </c>
      <c r="B8" s="10">
        <v>477</v>
      </c>
      <c r="C8" s="10">
        <v>464</v>
      </c>
      <c r="D8" s="10">
        <v>483</v>
      </c>
      <c r="E8" s="10">
        <v>474</v>
      </c>
      <c r="H8" s="11">
        <v>511</v>
      </c>
      <c r="I8" s="12">
        <v>513</v>
      </c>
      <c r="J8" s="12">
        <v>529</v>
      </c>
      <c r="K8" s="7">
        <v>532</v>
      </c>
      <c r="L8" s="7">
        <v>519</v>
      </c>
      <c r="M8" s="7">
        <v>517</v>
      </c>
      <c r="N8" s="7">
        <v>539</v>
      </c>
      <c r="O8" s="7">
        <v>524</v>
      </c>
      <c r="P8" s="10">
        <v>522</v>
      </c>
      <c r="Q8" s="10">
        <v>516</v>
      </c>
      <c r="R8" s="10">
        <v>527</v>
      </c>
      <c r="S8" s="10">
        <v>520</v>
      </c>
      <c r="T8" s="10">
        <v>522</v>
      </c>
      <c r="U8" s="10">
        <v>532</v>
      </c>
      <c r="V8" s="13">
        <v>528.5454545454545</v>
      </c>
      <c r="W8" s="13">
        <v>525</v>
      </c>
      <c r="X8" s="10">
        <v>528</v>
      </c>
      <c r="Y8" s="10">
        <v>534</v>
      </c>
      <c r="Z8" s="10">
        <v>551</v>
      </c>
      <c r="AA8" s="32">
        <v>559</v>
      </c>
      <c r="AB8" s="73">
        <v>556.875</v>
      </c>
      <c r="AC8" s="32">
        <v>553</v>
      </c>
      <c r="AD8" s="32">
        <v>564</v>
      </c>
      <c r="AE8" s="32">
        <v>573</v>
      </c>
      <c r="AF8" s="10">
        <v>585</v>
      </c>
    </row>
    <row r="9" spans="1:32" x14ac:dyDescent="0.55000000000000004">
      <c r="A9" s="6" t="s">
        <v>15</v>
      </c>
      <c r="B9" s="10">
        <v>909</v>
      </c>
      <c r="C9" s="10">
        <v>895</v>
      </c>
      <c r="D9" s="10">
        <v>916</v>
      </c>
      <c r="E9" s="10">
        <v>904</v>
      </c>
      <c r="G9" s="14"/>
      <c r="H9" s="15">
        <v>1024</v>
      </c>
      <c r="I9" s="15">
        <v>1034</v>
      </c>
      <c r="J9" s="16">
        <v>1044</v>
      </c>
      <c r="K9" s="17">
        <v>1052</v>
      </c>
      <c r="L9" s="17">
        <v>1041</v>
      </c>
      <c r="M9" s="17">
        <f t="shared" ref="M9:AA9" si="0">SUM(M7:M8)</f>
        <v>1045</v>
      </c>
      <c r="N9" s="17">
        <f t="shared" si="0"/>
        <v>1079</v>
      </c>
      <c r="O9" s="17">
        <f t="shared" si="0"/>
        <v>1053</v>
      </c>
      <c r="P9" s="18">
        <f t="shared" si="0"/>
        <v>1051</v>
      </c>
      <c r="Q9" s="18">
        <f t="shared" si="0"/>
        <v>1043</v>
      </c>
      <c r="R9" s="18">
        <f t="shared" si="0"/>
        <v>1054</v>
      </c>
      <c r="S9" s="18">
        <f t="shared" si="0"/>
        <v>1039</v>
      </c>
      <c r="T9" s="18">
        <f t="shared" si="0"/>
        <v>1044</v>
      </c>
      <c r="U9" s="18">
        <f t="shared" si="0"/>
        <v>1067</v>
      </c>
      <c r="V9" s="18">
        <f t="shared" si="0"/>
        <v>1050.8051948051948</v>
      </c>
      <c r="W9" s="18">
        <f t="shared" si="0"/>
        <v>1051</v>
      </c>
      <c r="X9" s="18">
        <f t="shared" si="0"/>
        <v>1062</v>
      </c>
      <c r="Y9" s="18">
        <f t="shared" si="0"/>
        <v>1066</v>
      </c>
      <c r="Z9" s="18">
        <f t="shared" si="0"/>
        <v>1116</v>
      </c>
      <c r="AA9" s="18">
        <f t="shared" si="0"/>
        <v>1133</v>
      </c>
      <c r="AB9" s="18">
        <f>SUM(AB7:AB8)</f>
        <v>1128.7109375</v>
      </c>
      <c r="AC9" s="18">
        <f>SUM(AC7:AC8)</f>
        <v>1124</v>
      </c>
      <c r="AD9" s="18">
        <f>SUM(AD7:AD8)</f>
        <v>1157</v>
      </c>
      <c r="AE9" s="79">
        <v>1176</v>
      </c>
      <c r="AF9" s="18">
        <f t="shared" ref="AF9" si="1">SUM(AF7:AF8)</f>
        <v>1204</v>
      </c>
    </row>
    <row r="10" spans="1:32" x14ac:dyDescent="0.55000000000000004">
      <c r="A10" s="54" t="s">
        <v>16</v>
      </c>
      <c r="B10" s="48" t="s">
        <v>17</v>
      </c>
      <c r="C10" s="48" t="s">
        <v>18</v>
      </c>
      <c r="D10" s="48" t="s">
        <v>19</v>
      </c>
      <c r="E10" s="48" t="s">
        <v>20</v>
      </c>
      <c r="F10" s="48"/>
      <c r="G10" s="48"/>
      <c r="H10" s="49" t="s">
        <v>21</v>
      </c>
      <c r="I10" s="50" t="s">
        <v>22</v>
      </c>
      <c r="J10" s="50" t="s">
        <v>23</v>
      </c>
      <c r="K10" s="51" t="s">
        <v>24</v>
      </c>
      <c r="L10" s="51" t="s">
        <v>25</v>
      </c>
      <c r="M10" s="51" t="s">
        <v>26</v>
      </c>
      <c r="N10" s="51" t="s">
        <v>27</v>
      </c>
      <c r="O10" s="51" t="s">
        <v>28</v>
      </c>
      <c r="P10" s="48" t="s">
        <v>29</v>
      </c>
      <c r="Q10" s="48" t="s">
        <v>155</v>
      </c>
      <c r="R10" s="48" t="s">
        <v>28</v>
      </c>
      <c r="S10" s="48" t="s">
        <v>156</v>
      </c>
      <c r="T10" s="48" t="s">
        <v>157</v>
      </c>
      <c r="U10" s="48" t="s">
        <v>158</v>
      </c>
      <c r="V10" s="48" t="s">
        <v>159</v>
      </c>
      <c r="W10" s="48" t="s">
        <v>160</v>
      </c>
      <c r="X10" s="48" t="s">
        <v>161</v>
      </c>
      <c r="Y10" s="48" t="s">
        <v>162</v>
      </c>
      <c r="Z10" s="48" t="s">
        <v>163</v>
      </c>
      <c r="AA10" s="48" t="s">
        <v>164</v>
      </c>
      <c r="AB10" s="48" t="s">
        <v>165</v>
      </c>
      <c r="AC10" s="74" t="s">
        <v>65</v>
      </c>
      <c r="AD10" s="74" t="s">
        <v>166</v>
      </c>
      <c r="AE10" s="74" t="s">
        <v>194</v>
      </c>
      <c r="AF10" s="77" t="s">
        <v>197</v>
      </c>
    </row>
    <row r="11" spans="1:32" x14ac:dyDescent="0.55000000000000004">
      <c r="A11" s="3"/>
      <c r="H11" s="20"/>
      <c r="I11" s="21"/>
      <c r="J11" s="21"/>
      <c r="K11" s="7"/>
      <c r="L11" s="7"/>
      <c r="M11" s="7"/>
      <c r="N11" s="7"/>
      <c r="P11" s="10"/>
      <c r="Q11" s="10"/>
      <c r="R11" s="10"/>
      <c r="S11" s="10"/>
      <c r="T11" s="10"/>
      <c r="U11" s="10"/>
      <c r="V11" s="10"/>
      <c r="W11" s="10"/>
      <c r="Y11" s="10"/>
      <c r="Z11" s="10"/>
      <c r="AA11" s="10"/>
      <c r="AB11" s="10"/>
    </row>
    <row r="12" spans="1:32" x14ac:dyDescent="0.55000000000000004">
      <c r="A12" s="19" t="s">
        <v>51</v>
      </c>
      <c r="H12" s="20"/>
      <c r="I12" s="21"/>
      <c r="J12" s="21"/>
      <c r="K12" s="7"/>
      <c r="L12" s="7"/>
      <c r="M12" s="7"/>
      <c r="N12" s="7"/>
      <c r="P12" s="10"/>
      <c r="R12" s="7"/>
      <c r="S12" s="7"/>
      <c r="T12" s="7"/>
      <c r="V12" s="10"/>
      <c r="W12" s="10"/>
      <c r="AA12" s="32"/>
    </row>
    <row r="13" spans="1:32" x14ac:dyDescent="0.55000000000000004">
      <c r="A13" s="3" t="s">
        <v>13</v>
      </c>
      <c r="H13" s="20"/>
      <c r="I13" s="21"/>
      <c r="J13" s="21"/>
      <c r="K13" s="7"/>
      <c r="L13" s="7">
        <v>508</v>
      </c>
      <c r="M13" s="7">
        <v>503</v>
      </c>
      <c r="N13" s="7">
        <v>512</v>
      </c>
      <c r="O13" s="7">
        <v>519</v>
      </c>
      <c r="P13" s="10">
        <v>509</v>
      </c>
      <c r="Q13" s="10">
        <v>510</v>
      </c>
      <c r="R13" s="10">
        <v>499</v>
      </c>
      <c r="S13" s="10">
        <v>509</v>
      </c>
      <c r="T13" s="10">
        <v>499</v>
      </c>
      <c r="U13" s="10">
        <v>516</v>
      </c>
      <c r="V13" s="13">
        <v>512.29381443298973</v>
      </c>
      <c r="W13" s="13">
        <v>514</v>
      </c>
      <c r="X13" s="10">
        <v>513</v>
      </c>
      <c r="Y13" s="10">
        <v>518</v>
      </c>
      <c r="Z13" s="10">
        <v>560</v>
      </c>
      <c r="AA13" s="32">
        <v>566</v>
      </c>
      <c r="AB13" s="73">
        <v>562.17241379310349</v>
      </c>
      <c r="AC13" s="32">
        <v>570</v>
      </c>
      <c r="AD13" s="32">
        <v>584</v>
      </c>
      <c r="AE13" s="32">
        <v>603</v>
      </c>
      <c r="AF13" s="10">
        <v>602</v>
      </c>
    </row>
    <row r="14" spans="1:32" x14ac:dyDescent="0.55000000000000004">
      <c r="A14" s="3" t="s">
        <v>14</v>
      </c>
      <c r="H14" s="20"/>
      <c r="I14" s="21"/>
      <c r="J14" s="21"/>
      <c r="K14" s="7"/>
      <c r="L14" s="7">
        <v>557</v>
      </c>
      <c r="M14" s="7">
        <v>537</v>
      </c>
      <c r="N14" s="7">
        <v>566</v>
      </c>
      <c r="O14" s="7">
        <v>564</v>
      </c>
      <c r="P14" s="10">
        <v>557</v>
      </c>
      <c r="Q14" s="10">
        <v>556</v>
      </c>
      <c r="R14" s="10">
        <v>543</v>
      </c>
      <c r="S14" s="10">
        <v>542</v>
      </c>
      <c r="T14" s="10">
        <v>550</v>
      </c>
      <c r="U14" s="10">
        <v>562</v>
      </c>
      <c r="V14" s="13">
        <v>551.82989690721649</v>
      </c>
      <c r="W14" s="13">
        <v>555</v>
      </c>
      <c r="X14" s="10">
        <v>549</v>
      </c>
      <c r="Y14" s="10">
        <v>559</v>
      </c>
      <c r="Z14" s="10">
        <v>577</v>
      </c>
      <c r="AA14" s="32">
        <v>584</v>
      </c>
      <c r="AB14" s="73">
        <v>579.87931034482756</v>
      </c>
      <c r="AC14" s="32">
        <v>590</v>
      </c>
      <c r="AD14" s="32">
        <v>607</v>
      </c>
      <c r="AE14" s="32">
        <v>615</v>
      </c>
      <c r="AF14" s="10">
        <v>607</v>
      </c>
    </row>
    <row r="15" spans="1:32" x14ac:dyDescent="0.55000000000000004">
      <c r="A15" s="3" t="s">
        <v>15</v>
      </c>
      <c r="H15" s="20"/>
      <c r="I15" s="21"/>
      <c r="J15" s="21"/>
      <c r="K15" s="7"/>
      <c r="L15" s="17">
        <v>1066</v>
      </c>
      <c r="M15" s="17">
        <f t="shared" ref="M15:R15" si="2">SUM(M13:M14)</f>
        <v>1040</v>
      </c>
      <c r="N15" s="17">
        <f t="shared" si="2"/>
        <v>1078</v>
      </c>
      <c r="O15" s="17">
        <f t="shared" si="2"/>
        <v>1083</v>
      </c>
      <c r="P15" s="18">
        <f t="shared" si="2"/>
        <v>1066</v>
      </c>
      <c r="Q15" s="18">
        <f t="shared" si="2"/>
        <v>1066</v>
      </c>
      <c r="R15" s="18">
        <f t="shared" si="2"/>
        <v>1042</v>
      </c>
      <c r="S15" s="18">
        <f t="shared" ref="S15:AC15" si="3">SUM(S13:S14)</f>
        <v>1051</v>
      </c>
      <c r="T15" s="18">
        <f t="shared" si="3"/>
        <v>1049</v>
      </c>
      <c r="U15" s="18">
        <f t="shared" si="3"/>
        <v>1078</v>
      </c>
      <c r="V15" s="18">
        <f t="shared" si="3"/>
        <v>1064.1237113402062</v>
      </c>
      <c r="W15" s="18">
        <f t="shared" si="3"/>
        <v>1069</v>
      </c>
      <c r="X15" s="18">
        <f t="shared" si="3"/>
        <v>1062</v>
      </c>
      <c r="Y15" s="18">
        <f t="shared" si="3"/>
        <v>1077</v>
      </c>
      <c r="Z15" s="18">
        <f t="shared" si="3"/>
        <v>1137</v>
      </c>
      <c r="AA15" s="18">
        <f t="shared" si="3"/>
        <v>1150</v>
      </c>
      <c r="AB15" s="18">
        <f t="shared" si="3"/>
        <v>1142.0517241379312</v>
      </c>
      <c r="AC15" s="18">
        <f t="shared" si="3"/>
        <v>1160</v>
      </c>
      <c r="AD15" s="18">
        <f>SUM(AD13:AD14)</f>
        <v>1191</v>
      </c>
      <c r="AE15" s="18">
        <f>SUM(AE13:AE14)</f>
        <v>1218</v>
      </c>
      <c r="AF15" s="18">
        <f t="shared" ref="AF15" si="4">SUM(AF13:AF14)</f>
        <v>1209</v>
      </c>
    </row>
    <row r="16" spans="1:32" x14ac:dyDescent="0.55000000000000004">
      <c r="A16" s="54" t="s">
        <v>16</v>
      </c>
      <c r="B16" s="52"/>
      <c r="C16" s="52"/>
      <c r="D16" s="52"/>
      <c r="E16" s="52"/>
      <c r="F16" s="52"/>
      <c r="G16" s="52"/>
      <c r="H16" s="53"/>
      <c r="I16" s="52"/>
      <c r="J16" s="52"/>
      <c r="K16" s="50"/>
      <c r="L16" s="50" t="s">
        <v>52</v>
      </c>
      <c r="M16" s="50" t="s">
        <v>53</v>
      </c>
      <c r="N16" s="50" t="s">
        <v>54</v>
      </c>
      <c r="O16" s="50" t="s">
        <v>55</v>
      </c>
      <c r="P16" s="52" t="s">
        <v>56</v>
      </c>
      <c r="Q16" s="52" t="s">
        <v>167</v>
      </c>
      <c r="R16" s="48" t="s">
        <v>168</v>
      </c>
      <c r="S16" s="48" t="s">
        <v>96</v>
      </c>
      <c r="T16" s="48" t="s">
        <v>169</v>
      </c>
      <c r="U16" s="48" t="s">
        <v>170</v>
      </c>
      <c r="V16" s="48" t="s">
        <v>171</v>
      </c>
      <c r="W16" s="48" t="s">
        <v>172</v>
      </c>
      <c r="X16" s="48" t="s">
        <v>173</v>
      </c>
      <c r="Y16" s="48" t="s">
        <v>174</v>
      </c>
      <c r="Z16" s="48" t="s">
        <v>175</v>
      </c>
      <c r="AA16" s="48" t="s">
        <v>176</v>
      </c>
      <c r="AB16" s="48" t="s">
        <v>177</v>
      </c>
      <c r="AC16" s="74" t="s">
        <v>178</v>
      </c>
      <c r="AD16" s="74" t="s">
        <v>179</v>
      </c>
      <c r="AE16" s="74" t="s">
        <v>195</v>
      </c>
      <c r="AF16" s="77" t="s">
        <v>198</v>
      </c>
    </row>
    <row r="17" spans="1:32" x14ac:dyDescent="0.55000000000000004">
      <c r="A17" s="19"/>
      <c r="B17" s="22"/>
      <c r="C17" s="22"/>
      <c r="D17" s="22"/>
      <c r="E17" s="22"/>
      <c r="F17" s="22"/>
      <c r="G17" s="22"/>
      <c r="H17" s="23"/>
      <c r="I17" s="22"/>
      <c r="J17" s="22"/>
      <c r="K17" s="21"/>
      <c r="L17" s="21"/>
      <c r="M17" s="21"/>
      <c r="N17" s="21"/>
      <c r="P17" s="10"/>
      <c r="R17" s="7"/>
      <c r="S17" s="7"/>
      <c r="T17" s="7"/>
      <c r="U17" s="7"/>
      <c r="V17" s="10"/>
      <c r="W17" s="10"/>
      <c r="AA17" s="32"/>
    </row>
    <row r="18" spans="1:32" x14ac:dyDescent="0.55000000000000004">
      <c r="A18" s="19" t="s">
        <v>72</v>
      </c>
      <c r="B18" s="22"/>
      <c r="C18" s="22"/>
      <c r="D18" s="22"/>
      <c r="E18" s="22"/>
      <c r="F18" s="22"/>
      <c r="G18" s="22"/>
      <c r="H18" s="23"/>
      <c r="I18" s="22"/>
      <c r="J18" s="22"/>
      <c r="K18" s="21"/>
      <c r="L18" s="21"/>
      <c r="M18" s="21"/>
      <c r="N18" s="21"/>
      <c r="P18" s="10"/>
      <c r="R18" s="7"/>
      <c r="S18" s="7"/>
      <c r="T18" s="7"/>
      <c r="U18" s="7"/>
      <c r="V18" s="10"/>
      <c r="W18" s="10"/>
      <c r="AA18" s="32"/>
    </row>
    <row r="19" spans="1:32" x14ac:dyDescent="0.55000000000000004">
      <c r="A19" s="3" t="s">
        <v>13</v>
      </c>
      <c r="B19" s="21">
        <v>536</v>
      </c>
      <c r="C19" s="21">
        <v>524</v>
      </c>
      <c r="D19" s="21">
        <v>513</v>
      </c>
      <c r="E19" s="21">
        <v>536</v>
      </c>
      <c r="F19" s="21">
        <v>541</v>
      </c>
      <c r="G19" s="21">
        <v>521</v>
      </c>
      <c r="H19" s="20">
        <v>546</v>
      </c>
      <c r="I19" s="21">
        <v>537</v>
      </c>
      <c r="J19" s="21">
        <v>548</v>
      </c>
      <c r="K19" s="7">
        <v>515</v>
      </c>
      <c r="L19" s="7">
        <v>492</v>
      </c>
      <c r="M19" s="7">
        <v>487</v>
      </c>
      <c r="N19" s="7">
        <v>511</v>
      </c>
      <c r="O19" s="7">
        <v>504</v>
      </c>
      <c r="P19" s="10">
        <v>508</v>
      </c>
      <c r="Q19" s="10">
        <v>502</v>
      </c>
      <c r="R19" s="10">
        <v>515</v>
      </c>
      <c r="S19" s="10">
        <v>499</v>
      </c>
      <c r="T19" s="10">
        <v>489</v>
      </c>
      <c r="U19" s="10">
        <v>510</v>
      </c>
      <c r="V19" s="13">
        <v>487.40259740259739</v>
      </c>
      <c r="W19" s="13">
        <v>494</v>
      </c>
      <c r="X19" s="10">
        <v>509</v>
      </c>
      <c r="Y19" s="10">
        <v>520</v>
      </c>
      <c r="Z19" s="10">
        <v>546</v>
      </c>
      <c r="AA19" s="10">
        <v>557</v>
      </c>
      <c r="AB19" s="73">
        <v>545</v>
      </c>
      <c r="AC19" s="32">
        <v>549</v>
      </c>
      <c r="AD19" s="32">
        <v>563</v>
      </c>
      <c r="AE19" s="32">
        <v>590</v>
      </c>
      <c r="AF19" s="10">
        <v>581</v>
      </c>
    </row>
    <row r="20" spans="1:32" x14ac:dyDescent="0.55000000000000004">
      <c r="A20" s="3" t="s">
        <v>14</v>
      </c>
      <c r="B20" s="21"/>
      <c r="C20" s="21"/>
      <c r="D20" s="21"/>
      <c r="E20" s="21"/>
      <c r="F20" s="21"/>
      <c r="G20" s="21"/>
      <c r="H20" s="20"/>
      <c r="I20" s="21"/>
      <c r="J20" s="21"/>
      <c r="K20" s="21">
        <v>546</v>
      </c>
      <c r="L20" s="21">
        <v>542</v>
      </c>
      <c r="M20" s="21">
        <v>523</v>
      </c>
      <c r="N20" s="21">
        <v>554</v>
      </c>
      <c r="O20" s="7">
        <v>564</v>
      </c>
      <c r="P20" s="10">
        <v>549</v>
      </c>
      <c r="Q20" s="10">
        <v>547</v>
      </c>
      <c r="R20" s="10">
        <v>561</v>
      </c>
      <c r="S20" s="10">
        <v>549</v>
      </c>
      <c r="T20" s="10">
        <v>547</v>
      </c>
      <c r="U20" s="10">
        <v>581</v>
      </c>
      <c r="V20" s="13">
        <v>565.71428571428567</v>
      </c>
      <c r="W20" s="13">
        <v>553</v>
      </c>
      <c r="X20" s="10">
        <v>552</v>
      </c>
      <c r="Y20" s="10">
        <v>560</v>
      </c>
      <c r="Z20" s="10">
        <v>564</v>
      </c>
      <c r="AA20" s="10">
        <v>584</v>
      </c>
      <c r="AB20" s="73">
        <v>571.25</v>
      </c>
      <c r="AC20" s="32">
        <v>571</v>
      </c>
      <c r="AD20" s="32">
        <v>582</v>
      </c>
      <c r="AE20" s="32">
        <v>599</v>
      </c>
      <c r="AF20" s="10">
        <v>601</v>
      </c>
    </row>
    <row r="21" spans="1:32" x14ac:dyDescent="0.55000000000000004">
      <c r="A21" s="3" t="s">
        <v>15</v>
      </c>
      <c r="B21" s="24">
        <v>1037</v>
      </c>
      <c r="C21" s="24">
        <v>1020</v>
      </c>
      <c r="D21" s="24">
        <v>1000</v>
      </c>
      <c r="E21" s="24">
        <v>1026</v>
      </c>
      <c r="F21" s="24">
        <v>1051</v>
      </c>
      <c r="G21" s="24">
        <v>971</v>
      </c>
      <c r="H21" s="25">
        <v>1014</v>
      </c>
      <c r="I21" s="25">
        <v>1018</v>
      </c>
      <c r="J21" s="24">
        <v>1064</v>
      </c>
      <c r="K21" s="24">
        <v>1061</v>
      </c>
      <c r="L21" s="24">
        <v>1034</v>
      </c>
      <c r="M21" s="24">
        <f>SUM(M19:M20)</f>
        <v>1010</v>
      </c>
      <c r="N21" s="24">
        <f>SUM(N19:N20)</f>
        <v>1065</v>
      </c>
      <c r="O21" s="24">
        <f>SUM(O19:O20)</f>
        <v>1068</v>
      </c>
      <c r="P21" s="26">
        <f>SUM(P19:P20)</f>
        <v>1057</v>
      </c>
      <c r="Q21" s="26">
        <v>1048</v>
      </c>
      <c r="R21" s="26">
        <f>SUM(R19:R20)</f>
        <v>1076</v>
      </c>
      <c r="S21" s="26">
        <f t="shared" ref="S21:AC21" si="5">SUM(S19:S20)</f>
        <v>1048</v>
      </c>
      <c r="T21" s="26">
        <f t="shared" si="5"/>
        <v>1036</v>
      </c>
      <c r="U21" s="26">
        <f t="shared" si="5"/>
        <v>1091</v>
      </c>
      <c r="V21" s="26">
        <f t="shared" si="5"/>
        <v>1053.1168831168829</v>
      </c>
      <c r="W21" s="26">
        <f t="shared" si="5"/>
        <v>1047</v>
      </c>
      <c r="X21" s="26">
        <f t="shared" si="5"/>
        <v>1061</v>
      </c>
      <c r="Y21" s="26">
        <f t="shared" si="5"/>
        <v>1080</v>
      </c>
      <c r="Z21" s="26">
        <f t="shared" si="5"/>
        <v>1110</v>
      </c>
      <c r="AA21" s="26">
        <f t="shared" si="5"/>
        <v>1141</v>
      </c>
      <c r="AB21" s="26">
        <f t="shared" si="5"/>
        <v>1116.25</v>
      </c>
      <c r="AC21" s="26">
        <f t="shared" si="5"/>
        <v>1120</v>
      </c>
      <c r="AD21" s="26">
        <f>SUM(AD19:AD20)</f>
        <v>1145</v>
      </c>
      <c r="AE21" s="26">
        <f>SUM(AE19:AE20)</f>
        <v>1189</v>
      </c>
      <c r="AF21" s="26">
        <f>SUM(AF19:AF20)</f>
        <v>1182</v>
      </c>
    </row>
    <row r="22" spans="1:32" x14ac:dyDescent="0.55000000000000004">
      <c r="A22" s="54" t="s">
        <v>16</v>
      </c>
      <c r="B22" s="50" t="s">
        <v>73</v>
      </c>
      <c r="C22" s="50" t="s">
        <v>74</v>
      </c>
      <c r="D22" s="50" t="s">
        <v>75</v>
      </c>
      <c r="E22" s="50" t="s">
        <v>76</v>
      </c>
      <c r="F22" s="50" t="s">
        <v>77</v>
      </c>
      <c r="G22" s="50" t="s">
        <v>78</v>
      </c>
      <c r="H22" s="49" t="s">
        <v>79</v>
      </c>
      <c r="I22" s="50" t="s">
        <v>80</v>
      </c>
      <c r="J22" s="50" t="s">
        <v>81</v>
      </c>
      <c r="K22" s="50" t="s">
        <v>82</v>
      </c>
      <c r="L22" s="50" t="s">
        <v>83</v>
      </c>
      <c r="M22" s="50" t="s">
        <v>84</v>
      </c>
      <c r="N22" s="50" t="s">
        <v>52</v>
      </c>
      <c r="O22" s="50" t="s">
        <v>85</v>
      </c>
      <c r="P22" s="52" t="s">
        <v>86</v>
      </c>
      <c r="Q22" s="52" t="s">
        <v>87</v>
      </c>
      <c r="R22" s="48" t="s">
        <v>88</v>
      </c>
      <c r="S22" s="48" t="s">
        <v>85</v>
      </c>
      <c r="T22" s="48" t="s">
        <v>89</v>
      </c>
      <c r="U22" s="48" t="s">
        <v>90</v>
      </c>
      <c r="V22" s="48" t="s">
        <v>85</v>
      </c>
      <c r="W22" s="48" t="s">
        <v>91</v>
      </c>
      <c r="X22" s="48" t="s">
        <v>92</v>
      </c>
      <c r="Y22" s="48" t="s">
        <v>93</v>
      </c>
      <c r="Z22" s="48" t="s">
        <v>180</v>
      </c>
      <c r="AA22" s="48" t="s">
        <v>95</v>
      </c>
      <c r="AB22" s="48" t="s">
        <v>96</v>
      </c>
      <c r="AC22" s="74" t="s">
        <v>97</v>
      </c>
      <c r="AD22" s="74" t="s">
        <v>98</v>
      </c>
      <c r="AE22" s="74" t="s">
        <v>99</v>
      </c>
      <c r="AF22" s="77" t="s">
        <v>182</v>
      </c>
    </row>
    <row r="23" spans="1:32" x14ac:dyDescent="0.55000000000000004">
      <c r="A23" s="19"/>
      <c r="B23" s="22"/>
      <c r="C23" s="22"/>
      <c r="D23" s="22"/>
      <c r="E23" s="22"/>
      <c r="F23" s="22"/>
      <c r="G23" s="22"/>
      <c r="H23" s="23"/>
      <c r="I23" s="22"/>
      <c r="J23" s="22"/>
      <c r="K23" s="21"/>
      <c r="L23" s="21"/>
      <c r="M23" s="21"/>
      <c r="N23" s="21"/>
      <c r="P23" s="10"/>
      <c r="R23" s="27"/>
      <c r="S23" s="27"/>
      <c r="T23" s="7"/>
      <c r="U23" s="7"/>
      <c r="V23" s="10"/>
      <c r="W23" s="10"/>
      <c r="AA23" s="32"/>
    </row>
    <row r="24" spans="1:32" x14ac:dyDescent="0.55000000000000004">
      <c r="A24" s="19" t="s">
        <v>100</v>
      </c>
      <c r="B24" s="22"/>
      <c r="C24" s="22"/>
      <c r="D24" s="22"/>
      <c r="E24" s="22"/>
      <c r="F24" s="22"/>
      <c r="G24" s="22"/>
      <c r="H24" s="23"/>
      <c r="I24" s="22"/>
      <c r="J24" s="22"/>
      <c r="K24" s="21"/>
      <c r="L24" s="21"/>
      <c r="M24" s="21"/>
      <c r="N24" s="21"/>
      <c r="P24" s="10"/>
      <c r="R24" s="27"/>
      <c r="S24" s="27"/>
      <c r="T24" s="7"/>
      <c r="U24" s="7"/>
      <c r="V24" s="10"/>
      <c r="W24" s="10"/>
      <c r="AA24" s="32"/>
    </row>
    <row r="25" spans="1:32" x14ac:dyDescent="0.55000000000000004">
      <c r="A25" s="3" t="s">
        <v>13</v>
      </c>
      <c r="B25" s="21">
        <v>536</v>
      </c>
      <c r="C25" s="21">
        <v>499</v>
      </c>
      <c r="D25" s="21">
        <v>463</v>
      </c>
      <c r="E25" s="21">
        <v>486</v>
      </c>
      <c r="F25" s="21">
        <v>536</v>
      </c>
      <c r="G25" s="21">
        <v>489</v>
      </c>
      <c r="H25" s="20">
        <v>478</v>
      </c>
      <c r="I25" s="21">
        <v>531</v>
      </c>
      <c r="J25" s="21">
        <v>496</v>
      </c>
      <c r="K25" s="21">
        <v>486</v>
      </c>
      <c r="L25" s="21">
        <v>510</v>
      </c>
      <c r="M25" s="21">
        <v>533</v>
      </c>
      <c r="N25" s="21">
        <v>512</v>
      </c>
      <c r="O25" s="7">
        <v>516</v>
      </c>
      <c r="P25" s="10">
        <v>509</v>
      </c>
      <c r="Q25" s="10">
        <v>517</v>
      </c>
      <c r="R25" s="10">
        <v>518</v>
      </c>
      <c r="S25" s="10">
        <v>522</v>
      </c>
      <c r="T25" s="10">
        <v>506</v>
      </c>
      <c r="U25" s="10">
        <v>527</v>
      </c>
      <c r="V25" s="13">
        <v>534</v>
      </c>
      <c r="W25" s="13">
        <v>519</v>
      </c>
      <c r="X25" s="10">
        <v>529</v>
      </c>
      <c r="Y25" s="13">
        <v>527</v>
      </c>
      <c r="Z25" s="13">
        <v>578</v>
      </c>
      <c r="AA25" s="13">
        <v>581</v>
      </c>
      <c r="AB25" s="73">
        <v>583.5532994923858</v>
      </c>
      <c r="AC25" s="32">
        <v>586</v>
      </c>
      <c r="AD25" s="32">
        <v>593</v>
      </c>
      <c r="AE25" s="32">
        <v>623</v>
      </c>
      <c r="AF25" s="10">
        <v>593</v>
      </c>
    </row>
    <row r="26" spans="1:32" x14ac:dyDescent="0.55000000000000004">
      <c r="A26" s="3" t="s">
        <v>14</v>
      </c>
      <c r="B26" s="21">
        <v>525</v>
      </c>
      <c r="C26" s="21">
        <v>497</v>
      </c>
      <c r="D26" s="21">
        <v>553</v>
      </c>
      <c r="E26" s="21">
        <v>548</v>
      </c>
      <c r="F26" s="21">
        <v>521</v>
      </c>
      <c r="G26" s="21">
        <v>501</v>
      </c>
      <c r="H26" s="20">
        <v>496</v>
      </c>
      <c r="I26" s="21">
        <v>496</v>
      </c>
      <c r="J26" s="21">
        <v>507</v>
      </c>
      <c r="K26" s="21">
        <v>499</v>
      </c>
      <c r="L26" s="21">
        <v>505</v>
      </c>
      <c r="M26" s="21">
        <v>518</v>
      </c>
      <c r="N26" s="21">
        <v>524</v>
      </c>
      <c r="O26" s="7">
        <v>537</v>
      </c>
      <c r="P26" s="10">
        <v>517</v>
      </c>
      <c r="Q26" s="10">
        <v>531</v>
      </c>
      <c r="R26" s="10">
        <v>539</v>
      </c>
      <c r="S26" s="10">
        <v>538</v>
      </c>
      <c r="T26" s="10">
        <v>532</v>
      </c>
      <c r="U26" s="10">
        <v>538</v>
      </c>
      <c r="V26" s="13">
        <v>540</v>
      </c>
      <c r="W26" s="13">
        <v>533</v>
      </c>
      <c r="X26" s="10">
        <v>541</v>
      </c>
      <c r="Y26" s="13">
        <v>533</v>
      </c>
      <c r="Z26" s="13">
        <v>567</v>
      </c>
      <c r="AA26" s="13">
        <v>578</v>
      </c>
      <c r="AB26" s="73">
        <v>590.30456852791883</v>
      </c>
      <c r="AC26" s="32">
        <v>585</v>
      </c>
      <c r="AD26" s="32">
        <v>598</v>
      </c>
      <c r="AE26" s="32">
        <v>605</v>
      </c>
      <c r="AF26" s="10">
        <v>581</v>
      </c>
    </row>
    <row r="27" spans="1:32" x14ac:dyDescent="0.55000000000000004">
      <c r="A27" s="3" t="s">
        <v>15</v>
      </c>
      <c r="B27" s="25">
        <v>1061</v>
      </c>
      <c r="C27" s="25">
        <v>996</v>
      </c>
      <c r="D27" s="25">
        <v>1016</v>
      </c>
      <c r="E27" s="25">
        <v>1034</v>
      </c>
      <c r="F27" s="25">
        <v>1057</v>
      </c>
      <c r="G27" s="25">
        <v>990</v>
      </c>
      <c r="H27" s="25">
        <v>974</v>
      </c>
      <c r="I27" s="25">
        <v>1027</v>
      </c>
      <c r="J27" s="24">
        <v>1003</v>
      </c>
      <c r="K27" s="21" t="s">
        <v>101</v>
      </c>
      <c r="L27" s="24">
        <v>1015</v>
      </c>
      <c r="M27" s="24">
        <f>SUM(M25:M26)</f>
        <v>1051</v>
      </c>
      <c r="N27" s="24">
        <f>SUM(N25:N26)</f>
        <v>1036</v>
      </c>
      <c r="O27" s="24">
        <f>SUM(O25+O26)</f>
        <v>1053</v>
      </c>
      <c r="P27" s="26">
        <f>SUM(P25+P26)</f>
        <v>1026</v>
      </c>
      <c r="Q27" s="26">
        <f>SUM(Q25+Q26)</f>
        <v>1048</v>
      </c>
      <c r="R27" s="26">
        <f>SUM(R25+R26)</f>
        <v>1057</v>
      </c>
      <c r="S27" s="26">
        <f t="shared" ref="S27:AC27" si="6">SUM(S25+S26)</f>
        <v>1060</v>
      </c>
      <c r="T27" s="26">
        <f t="shared" si="6"/>
        <v>1038</v>
      </c>
      <c r="U27" s="26">
        <f t="shared" si="6"/>
        <v>1065</v>
      </c>
      <c r="V27" s="26">
        <f t="shared" si="6"/>
        <v>1074</v>
      </c>
      <c r="W27" s="26">
        <f t="shared" si="6"/>
        <v>1052</v>
      </c>
      <c r="X27" s="26">
        <f t="shared" si="6"/>
        <v>1070</v>
      </c>
      <c r="Y27" s="26">
        <f t="shared" si="6"/>
        <v>1060</v>
      </c>
      <c r="Z27" s="26">
        <f t="shared" si="6"/>
        <v>1145</v>
      </c>
      <c r="AA27" s="26">
        <f t="shared" si="6"/>
        <v>1159</v>
      </c>
      <c r="AB27" s="26">
        <f t="shared" si="6"/>
        <v>1173.8578680203045</v>
      </c>
      <c r="AC27" s="26">
        <f t="shared" si="6"/>
        <v>1171</v>
      </c>
      <c r="AD27" s="26">
        <f>SUM(AD25+AD26)</f>
        <v>1191</v>
      </c>
      <c r="AE27" s="26">
        <f>SUM(AE25+AE26)</f>
        <v>1228</v>
      </c>
      <c r="AF27" s="26">
        <f t="shared" ref="AF27" si="7">SUM(AF25+AF26)</f>
        <v>1174</v>
      </c>
    </row>
    <row r="28" spans="1:32" x14ac:dyDescent="0.55000000000000004">
      <c r="A28" s="54" t="s">
        <v>16</v>
      </c>
      <c r="B28" s="50" t="s">
        <v>102</v>
      </c>
      <c r="C28" s="50" t="s">
        <v>103</v>
      </c>
      <c r="D28" s="50" t="s">
        <v>104</v>
      </c>
      <c r="E28" s="50" t="s">
        <v>47</v>
      </c>
      <c r="F28" s="50" t="s">
        <v>50</v>
      </c>
      <c r="G28" s="50" t="s">
        <v>105</v>
      </c>
      <c r="H28" s="49" t="s">
        <v>106</v>
      </c>
      <c r="I28" s="50" t="s">
        <v>47</v>
      </c>
      <c r="J28" s="50" t="s">
        <v>107</v>
      </c>
      <c r="K28" s="50" t="s">
        <v>49</v>
      </c>
      <c r="L28" s="50" t="s">
        <v>108</v>
      </c>
      <c r="M28" s="50" t="s">
        <v>109</v>
      </c>
      <c r="N28" s="50" t="s">
        <v>80</v>
      </c>
      <c r="O28" s="50" t="s">
        <v>110</v>
      </c>
      <c r="P28" s="52" t="s">
        <v>79</v>
      </c>
      <c r="Q28" s="52" t="s">
        <v>86</v>
      </c>
      <c r="R28" s="48" t="s">
        <v>181</v>
      </c>
      <c r="S28" s="48" t="s">
        <v>182</v>
      </c>
      <c r="T28" s="48" t="s">
        <v>183</v>
      </c>
      <c r="U28" s="48" t="s">
        <v>184</v>
      </c>
      <c r="V28" s="48" t="s">
        <v>185</v>
      </c>
      <c r="W28" s="48" t="s">
        <v>186</v>
      </c>
      <c r="X28" s="48" t="s">
        <v>187</v>
      </c>
      <c r="Y28" s="48" t="s">
        <v>180</v>
      </c>
      <c r="Z28" s="48" t="s">
        <v>188</v>
      </c>
      <c r="AA28" s="48" t="s">
        <v>118</v>
      </c>
      <c r="AB28" s="48" t="s">
        <v>179</v>
      </c>
      <c r="AC28" s="74" t="s">
        <v>189</v>
      </c>
      <c r="AD28" s="74" t="s">
        <v>190</v>
      </c>
      <c r="AE28" s="74" t="s">
        <v>135</v>
      </c>
      <c r="AF28" s="77" t="s">
        <v>190</v>
      </c>
    </row>
    <row r="29" spans="1:32" x14ac:dyDescent="0.55000000000000004">
      <c r="A29" s="1"/>
      <c r="B29" s="21"/>
      <c r="C29" s="21"/>
      <c r="D29" s="21"/>
      <c r="E29" s="21"/>
      <c r="F29" s="21"/>
      <c r="G29" s="21"/>
      <c r="H29" s="20"/>
      <c r="I29" s="21"/>
      <c r="J29" s="21"/>
      <c r="K29" s="21"/>
      <c r="L29" s="21"/>
      <c r="M29" s="21"/>
      <c r="N29" s="21"/>
      <c r="O29" s="21"/>
      <c r="P29" s="22"/>
      <c r="Q29" s="21"/>
      <c r="R29" s="27"/>
      <c r="S29" s="27"/>
      <c r="T29" s="7"/>
      <c r="U29" s="7"/>
      <c r="V29" s="10"/>
      <c r="W29" s="10"/>
      <c r="AA29" s="32"/>
    </row>
    <row r="30" spans="1:32" s="69" customFormat="1" x14ac:dyDescent="0.55000000000000004">
      <c r="A30" s="19" t="s">
        <v>121</v>
      </c>
      <c r="B30" s="21"/>
      <c r="C30" s="21"/>
      <c r="D30" s="21"/>
      <c r="E30" s="21"/>
      <c r="F30" s="21"/>
      <c r="G30" s="21"/>
      <c r="H30" s="20"/>
      <c r="I30" s="21"/>
      <c r="J30" s="21"/>
      <c r="K30" s="21"/>
      <c r="L30" s="21"/>
      <c r="M30" s="21"/>
      <c r="N30" s="21"/>
      <c r="O30" s="21"/>
      <c r="P30" s="22"/>
      <c r="Q30" s="21"/>
      <c r="R30" s="27"/>
      <c r="S30" s="27"/>
      <c r="T30" s="7"/>
      <c r="U30" s="7"/>
      <c r="V30" s="10"/>
      <c r="W30" s="10"/>
      <c r="X30" s="10"/>
      <c r="Y30" s="8"/>
      <c r="Z30" s="8"/>
      <c r="AA30" s="32"/>
      <c r="AB30" s="70"/>
      <c r="AC30" s="32"/>
      <c r="AD30" s="32"/>
      <c r="AE30" s="32"/>
      <c r="AF30" s="10"/>
    </row>
    <row r="31" spans="1:32" s="69" customFormat="1" x14ac:dyDescent="0.55000000000000004">
      <c r="A31" s="3" t="s">
        <v>13</v>
      </c>
      <c r="B31" s="21">
        <v>497</v>
      </c>
      <c r="C31" s="21">
        <v>480</v>
      </c>
      <c r="D31" s="21">
        <v>490</v>
      </c>
      <c r="E31" s="21">
        <v>495</v>
      </c>
      <c r="F31" s="21">
        <v>416</v>
      </c>
      <c r="G31" s="21">
        <v>445</v>
      </c>
      <c r="H31" s="20">
        <v>440</v>
      </c>
      <c r="I31" s="21">
        <v>534</v>
      </c>
      <c r="J31" s="21">
        <v>508</v>
      </c>
      <c r="K31" s="21">
        <v>482</v>
      </c>
      <c r="L31" s="21">
        <v>450</v>
      </c>
      <c r="M31" s="21">
        <v>488</v>
      </c>
      <c r="N31" s="21">
        <v>527</v>
      </c>
      <c r="O31" s="7">
        <v>477</v>
      </c>
      <c r="P31" s="10">
        <v>503</v>
      </c>
      <c r="Q31" s="10">
        <v>497</v>
      </c>
      <c r="R31" s="10">
        <v>502</v>
      </c>
      <c r="S31" s="10">
        <v>487</v>
      </c>
      <c r="T31" s="10">
        <v>467</v>
      </c>
      <c r="U31" s="10">
        <v>508</v>
      </c>
      <c r="V31" s="13">
        <v>508.03571428571428</v>
      </c>
      <c r="W31" s="13">
        <v>497</v>
      </c>
      <c r="X31" s="10">
        <v>502</v>
      </c>
      <c r="Y31" s="13">
        <v>496</v>
      </c>
      <c r="Z31" s="13"/>
      <c r="AA31" s="32"/>
      <c r="AB31" s="70"/>
      <c r="AC31" s="32"/>
      <c r="AD31" s="32"/>
      <c r="AE31" s="32"/>
      <c r="AF31" s="10"/>
    </row>
    <row r="32" spans="1:32" s="69" customFormat="1" x14ac:dyDescent="0.55000000000000004">
      <c r="A32" s="3" t="s">
        <v>14</v>
      </c>
      <c r="B32" s="21">
        <v>467</v>
      </c>
      <c r="C32" s="21">
        <v>492</v>
      </c>
      <c r="D32" s="21">
        <v>513</v>
      </c>
      <c r="E32" s="21">
        <v>494</v>
      </c>
      <c r="F32" s="21">
        <v>454</v>
      </c>
      <c r="G32" s="21">
        <v>520</v>
      </c>
      <c r="H32" s="20">
        <v>477</v>
      </c>
      <c r="I32" s="21">
        <v>514</v>
      </c>
      <c r="J32" s="21">
        <v>585</v>
      </c>
      <c r="K32" s="21">
        <v>468</v>
      </c>
      <c r="L32" s="21">
        <v>503</v>
      </c>
      <c r="M32" s="21">
        <v>456</v>
      </c>
      <c r="N32" s="21">
        <v>507</v>
      </c>
      <c r="O32" s="7">
        <v>491</v>
      </c>
      <c r="P32" s="10">
        <v>524</v>
      </c>
      <c r="Q32" s="10">
        <v>528</v>
      </c>
      <c r="R32" s="10">
        <v>526</v>
      </c>
      <c r="S32" s="10">
        <v>525</v>
      </c>
      <c r="T32" s="10">
        <v>512</v>
      </c>
      <c r="U32" s="10">
        <v>525</v>
      </c>
      <c r="V32" s="13">
        <v>518.39285714285711</v>
      </c>
      <c r="W32" s="13">
        <v>527</v>
      </c>
      <c r="X32" s="10">
        <v>526</v>
      </c>
      <c r="Y32" s="13">
        <v>528</v>
      </c>
      <c r="Z32" s="76" t="s">
        <v>122</v>
      </c>
      <c r="AA32" s="70"/>
      <c r="AB32" s="70"/>
      <c r="AC32" s="32"/>
      <c r="AD32" s="32"/>
      <c r="AE32" s="32"/>
      <c r="AF32" s="10"/>
    </row>
    <row r="33" spans="1:32" s="69" customFormat="1" x14ac:dyDescent="0.55000000000000004">
      <c r="A33" s="3" t="s">
        <v>15</v>
      </c>
      <c r="B33" s="21">
        <v>964</v>
      </c>
      <c r="C33" s="21">
        <v>972</v>
      </c>
      <c r="D33" s="25">
        <v>1003</v>
      </c>
      <c r="E33" s="25">
        <v>989</v>
      </c>
      <c r="F33" s="25">
        <v>870</v>
      </c>
      <c r="G33" s="25">
        <v>965</v>
      </c>
      <c r="H33" s="25">
        <v>917</v>
      </c>
      <c r="I33" s="25">
        <v>1048</v>
      </c>
      <c r="J33" s="24">
        <v>1093</v>
      </c>
      <c r="K33" s="21">
        <f t="shared" ref="K33:P33" si="8">SUM(K31:K32)</f>
        <v>950</v>
      </c>
      <c r="L33" s="21">
        <f t="shared" si="8"/>
        <v>953</v>
      </c>
      <c r="M33" s="21">
        <f t="shared" si="8"/>
        <v>944</v>
      </c>
      <c r="N33" s="24">
        <f t="shared" si="8"/>
        <v>1034</v>
      </c>
      <c r="O33" s="24">
        <f t="shared" si="8"/>
        <v>968</v>
      </c>
      <c r="P33" s="26">
        <f t="shared" si="8"/>
        <v>1027</v>
      </c>
      <c r="Q33" s="18">
        <f>SUM(Q31+Q32)</f>
        <v>1025</v>
      </c>
      <c r="R33" s="18">
        <f>SUM(R31+R32)</f>
        <v>1028</v>
      </c>
      <c r="S33" s="18">
        <f t="shared" ref="S33:Y33" si="9">SUM(S31+S32)</f>
        <v>1012</v>
      </c>
      <c r="T33" s="18">
        <f t="shared" si="9"/>
        <v>979</v>
      </c>
      <c r="U33" s="18">
        <f t="shared" si="9"/>
        <v>1033</v>
      </c>
      <c r="V33" s="18">
        <f t="shared" si="9"/>
        <v>1026.4285714285713</v>
      </c>
      <c r="W33" s="18">
        <f t="shared" si="9"/>
        <v>1024</v>
      </c>
      <c r="X33" s="18">
        <f t="shared" si="9"/>
        <v>1028</v>
      </c>
      <c r="Y33" s="18">
        <f t="shared" si="9"/>
        <v>1024</v>
      </c>
      <c r="Z33" s="18"/>
      <c r="AA33" s="18"/>
      <c r="AB33" s="18"/>
      <c r="AC33" s="32"/>
      <c r="AD33" s="32"/>
      <c r="AE33" s="32"/>
      <c r="AF33" s="10"/>
    </row>
    <row r="34" spans="1:32" s="69" customFormat="1" x14ac:dyDescent="0.55000000000000004">
      <c r="A34" s="54" t="s">
        <v>16</v>
      </c>
      <c r="B34" s="50" t="s">
        <v>123</v>
      </c>
      <c r="C34" s="50" t="s">
        <v>124</v>
      </c>
      <c r="D34" s="50" t="s">
        <v>49</v>
      </c>
      <c r="E34" s="50" t="s">
        <v>123</v>
      </c>
      <c r="F34" s="50" t="s">
        <v>46</v>
      </c>
      <c r="G34" s="50" t="s">
        <v>48</v>
      </c>
      <c r="H34" s="49" t="s">
        <v>125</v>
      </c>
      <c r="I34" s="50" t="s">
        <v>46</v>
      </c>
      <c r="J34" s="50" t="s">
        <v>126</v>
      </c>
      <c r="K34" s="50" t="s">
        <v>125</v>
      </c>
      <c r="L34" s="50" t="s">
        <v>126</v>
      </c>
      <c r="M34" s="50" t="s">
        <v>46</v>
      </c>
      <c r="N34" s="50" t="s">
        <v>50</v>
      </c>
      <c r="O34" s="50" t="s">
        <v>107</v>
      </c>
      <c r="P34" s="52" t="s">
        <v>127</v>
      </c>
      <c r="Q34" s="52" t="s">
        <v>127</v>
      </c>
      <c r="R34" s="48" t="s">
        <v>128</v>
      </c>
      <c r="S34" s="48" t="s">
        <v>84</v>
      </c>
      <c r="T34" s="48" t="s">
        <v>129</v>
      </c>
      <c r="U34" s="48" t="s">
        <v>120</v>
      </c>
      <c r="V34" s="48" t="s">
        <v>87</v>
      </c>
      <c r="W34" s="48" t="s">
        <v>130</v>
      </c>
      <c r="X34" s="48" t="s">
        <v>79</v>
      </c>
      <c r="Y34" s="48" t="s">
        <v>130</v>
      </c>
      <c r="Z34" s="48"/>
      <c r="AA34" s="48"/>
      <c r="AB34" s="48"/>
      <c r="AC34" s="74"/>
      <c r="AD34" s="74"/>
      <c r="AE34" s="32"/>
      <c r="AF34" s="10"/>
    </row>
    <row r="35" spans="1:32" s="69" customFormat="1" x14ac:dyDescent="0.55000000000000004">
      <c r="A35" s="3"/>
      <c r="B35" s="21"/>
      <c r="C35" s="21"/>
      <c r="D35" s="21"/>
      <c r="E35" s="21"/>
      <c r="F35" s="21"/>
      <c r="G35" s="21"/>
      <c r="H35" s="20"/>
      <c r="I35" s="21"/>
      <c r="J35" s="21"/>
      <c r="K35" s="21"/>
      <c r="L35" s="21"/>
      <c r="M35" s="21"/>
      <c r="N35" s="21"/>
      <c r="O35" s="21"/>
      <c r="P35" s="22"/>
      <c r="Q35" s="22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32"/>
      <c r="AD35" s="32"/>
      <c r="AE35" s="32"/>
      <c r="AF35" s="10"/>
    </row>
    <row r="36" spans="1:32" x14ac:dyDescent="0.55000000000000004">
      <c r="A36" s="19" t="s">
        <v>200</v>
      </c>
      <c r="B36" s="21"/>
      <c r="C36" s="21"/>
      <c r="D36" s="21"/>
      <c r="E36" s="21"/>
      <c r="F36" s="21"/>
      <c r="G36" s="21"/>
      <c r="H36" s="20"/>
      <c r="I36" s="21"/>
      <c r="J36" s="21"/>
      <c r="K36" s="21"/>
      <c r="L36" s="21"/>
      <c r="M36" s="21"/>
      <c r="N36" s="21"/>
      <c r="O36" s="21"/>
      <c r="P36" s="22"/>
      <c r="Q36" s="21"/>
      <c r="R36" s="7"/>
      <c r="S36" s="7"/>
      <c r="T36" s="7"/>
      <c r="U36" s="7"/>
      <c r="V36" s="10"/>
      <c r="W36" s="10"/>
      <c r="X36" s="22"/>
      <c r="AA36" s="32"/>
    </row>
    <row r="37" spans="1:32" x14ac:dyDescent="0.55000000000000004">
      <c r="A37" s="3" t="s">
        <v>13</v>
      </c>
      <c r="B37" s="21"/>
      <c r="C37" s="21"/>
      <c r="D37" s="21"/>
      <c r="E37" s="21"/>
      <c r="F37" s="21"/>
      <c r="G37" s="21"/>
      <c r="H37" s="20"/>
      <c r="I37" s="21"/>
      <c r="J37" s="21"/>
      <c r="K37" s="21"/>
      <c r="L37" s="21"/>
      <c r="M37" s="21"/>
      <c r="N37" s="21"/>
      <c r="O37" s="21" t="s">
        <v>44</v>
      </c>
      <c r="P37" s="22" t="s">
        <v>44</v>
      </c>
      <c r="Q37" s="22" t="s">
        <v>44</v>
      </c>
      <c r="R37" s="10" t="s">
        <v>44</v>
      </c>
      <c r="S37" s="10">
        <v>450</v>
      </c>
      <c r="T37" s="10">
        <v>447</v>
      </c>
      <c r="U37" s="10">
        <v>472</v>
      </c>
      <c r="V37" s="13">
        <v>491.11111111111109</v>
      </c>
      <c r="W37" s="13">
        <v>525</v>
      </c>
      <c r="X37" s="10">
        <v>494</v>
      </c>
      <c r="Y37" s="13">
        <v>493</v>
      </c>
      <c r="Z37" s="13">
        <v>512</v>
      </c>
      <c r="AA37" s="13">
        <v>558</v>
      </c>
      <c r="AB37" s="73">
        <v>563.75</v>
      </c>
      <c r="AC37" s="32">
        <v>564</v>
      </c>
      <c r="AD37" s="32">
        <v>586</v>
      </c>
      <c r="AE37" s="32">
        <v>546</v>
      </c>
      <c r="AF37" s="10">
        <v>554</v>
      </c>
    </row>
    <row r="38" spans="1:32" x14ac:dyDescent="0.55000000000000004">
      <c r="A38" s="3" t="s">
        <v>14</v>
      </c>
      <c r="B38" s="21"/>
      <c r="C38" s="21"/>
      <c r="D38" s="21"/>
      <c r="E38" s="21"/>
      <c r="F38" s="21"/>
      <c r="G38" s="21"/>
      <c r="H38" s="20"/>
      <c r="I38" s="21"/>
      <c r="J38" s="21"/>
      <c r="K38" s="21"/>
      <c r="L38" s="21"/>
      <c r="M38" s="21"/>
      <c r="N38" s="21"/>
      <c r="O38" s="21" t="s">
        <v>44</v>
      </c>
      <c r="P38" s="22" t="s">
        <v>44</v>
      </c>
      <c r="Q38" s="22" t="s">
        <v>44</v>
      </c>
      <c r="R38" s="10" t="s">
        <v>44</v>
      </c>
      <c r="S38" s="10">
        <v>440</v>
      </c>
      <c r="T38" s="10">
        <v>450</v>
      </c>
      <c r="U38" s="10">
        <v>517</v>
      </c>
      <c r="V38" s="13">
        <v>509.44444444444446</v>
      </c>
      <c r="W38" s="13">
        <v>495</v>
      </c>
      <c r="X38" s="10">
        <v>511</v>
      </c>
      <c r="Y38" s="13">
        <v>526</v>
      </c>
      <c r="Z38" s="13">
        <v>516</v>
      </c>
      <c r="AA38" s="13">
        <v>560</v>
      </c>
      <c r="AB38" s="73">
        <v>571.25</v>
      </c>
      <c r="AC38" s="32">
        <v>563</v>
      </c>
      <c r="AD38" s="32">
        <v>583</v>
      </c>
      <c r="AE38" s="32">
        <v>550</v>
      </c>
      <c r="AF38" s="10">
        <v>533</v>
      </c>
    </row>
    <row r="39" spans="1:32" x14ac:dyDescent="0.55000000000000004">
      <c r="A39" s="3" t="s">
        <v>15</v>
      </c>
      <c r="B39" s="21"/>
      <c r="C39" s="21"/>
      <c r="D39" s="21"/>
      <c r="E39" s="21"/>
      <c r="F39" s="21"/>
      <c r="G39" s="21"/>
      <c r="H39" s="20"/>
      <c r="I39" s="21"/>
      <c r="J39" s="21"/>
      <c r="K39" s="21"/>
      <c r="L39" s="21"/>
      <c r="M39" s="21"/>
      <c r="N39" s="21"/>
      <c r="O39" s="21" t="s">
        <v>44</v>
      </c>
      <c r="P39" s="22" t="s">
        <v>44</v>
      </c>
      <c r="Q39" s="22" t="s">
        <v>44</v>
      </c>
      <c r="R39" s="10">
        <f>SUM(R37:R38)</f>
        <v>0</v>
      </c>
      <c r="S39" s="10">
        <f t="shared" ref="S39:AC39" si="10">SUM(S37:S38)</f>
        <v>890</v>
      </c>
      <c r="T39" s="10">
        <f t="shared" si="10"/>
        <v>897</v>
      </c>
      <c r="U39" s="10">
        <f t="shared" si="10"/>
        <v>989</v>
      </c>
      <c r="V39" s="26">
        <f t="shared" si="10"/>
        <v>1000.5555555555555</v>
      </c>
      <c r="W39" s="26">
        <f t="shared" si="10"/>
        <v>1020</v>
      </c>
      <c r="X39" s="26">
        <f t="shared" si="10"/>
        <v>1005</v>
      </c>
      <c r="Y39" s="26">
        <f t="shared" si="10"/>
        <v>1019</v>
      </c>
      <c r="Z39" s="26">
        <f t="shared" si="10"/>
        <v>1028</v>
      </c>
      <c r="AA39" s="26">
        <f t="shared" si="10"/>
        <v>1118</v>
      </c>
      <c r="AB39" s="26">
        <f t="shared" si="10"/>
        <v>1135</v>
      </c>
      <c r="AC39" s="26">
        <f t="shared" si="10"/>
        <v>1127</v>
      </c>
      <c r="AD39" s="26">
        <f>SUM(AD37:AD38)</f>
        <v>1169</v>
      </c>
      <c r="AE39" s="26">
        <f>SUM(AE37:AE38)</f>
        <v>1096</v>
      </c>
      <c r="AF39" s="18">
        <f t="shared" ref="AF39" si="11">SUM(AF37:AF38)</f>
        <v>1087</v>
      </c>
    </row>
    <row r="40" spans="1:32" x14ac:dyDescent="0.55000000000000004">
      <c r="A40" s="54" t="s">
        <v>16</v>
      </c>
      <c r="B40" s="50"/>
      <c r="C40" s="50"/>
      <c r="D40" s="50"/>
      <c r="E40" s="50"/>
      <c r="F40" s="50"/>
      <c r="G40" s="50"/>
      <c r="H40" s="49"/>
      <c r="I40" s="50"/>
      <c r="J40" s="50"/>
      <c r="K40" s="50"/>
      <c r="L40" s="50"/>
      <c r="M40" s="50"/>
      <c r="N40" s="50"/>
      <c r="O40" s="50" t="s">
        <v>44</v>
      </c>
      <c r="P40" s="52" t="s">
        <v>44</v>
      </c>
      <c r="Q40" s="52" t="s">
        <v>44</v>
      </c>
      <c r="R40" s="48" t="s">
        <v>44</v>
      </c>
      <c r="S40" s="48" t="s">
        <v>48</v>
      </c>
      <c r="T40" s="48" t="s">
        <v>125</v>
      </c>
      <c r="U40" s="48" t="s">
        <v>125</v>
      </c>
      <c r="V40" s="48" t="s">
        <v>191</v>
      </c>
      <c r="W40" s="48" t="s">
        <v>124</v>
      </c>
      <c r="X40" s="48" t="s">
        <v>47</v>
      </c>
      <c r="Y40" s="48" t="s">
        <v>105</v>
      </c>
      <c r="Z40" s="48" t="s">
        <v>107</v>
      </c>
      <c r="AA40" s="48" t="s">
        <v>192</v>
      </c>
      <c r="AB40" s="48" t="s">
        <v>76</v>
      </c>
      <c r="AC40" s="74" t="s">
        <v>80</v>
      </c>
      <c r="AD40" s="74" t="s">
        <v>107</v>
      </c>
      <c r="AE40" s="74" t="s">
        <v>105</v>
      </c>
      <c r="AF40" s="77" t="s">
        <v>50</v>
      </c>
    </row>
    <row r="41" spans="1:32" x14ac:dyDescent="0.55000000000000004">
      <c r="A41" s="3"/>
      <c r="B41" s="21"/>
      <c r="C41" s="21"/>
      <c r="D41" s="21"/>
      <c r="E41" s="21"/>
      <c r="F41" s="21"/>
      <c r="G41" s="21"/>
      <c r="H41" s="20"/>
      <c r="I41" s="21"/>
      <c r="J41" s="21"/>
      <c r="K41" s="21"/>
      <c r="L41" s="21"/>
      <c r="M41" s="21"/>
      <c r="N41" s="21"/>
      <c r="O41" s="21"/>
      <c r="P41" s="22"/>
      <c r="Q41" s="22"/>
      <c r="R41" s="10"/>
      <c r="S41" s="10"/>
      <c r="T41" s="10"/>
      <c r="U41" s="10"/>
      <c r="V41" s="10"/>
      <c r="W41" s="10"/>
      <c r="Y41" s="10"/>
      <c r="Z41" s="10"/>
      <c r="AA41" s="10"/>
      <c r="AB41" s="10"/>
    </row>
    <row r="42" spans="1:32" ht="18.3" x14ac:dyDescent="0.7">
      <c r="A42" s="41" t="s">
        <v>141</v>
      </c>
      <c r="B42" s="33"/>
      <c r="C42" s="33"/>
      <c r="D42" s="33"/>
      <c r="E42" s="33"/>
      <c r="F42" s="33"/>
      <c r="G42" s="33"/>
      <c r="H42" s="34"/>
      <c r="I42" s="33"/>
      <c r="J42" s="33"/>
      <c r="K42" s="33"/>
      <c r="L42" s="35"/>
      <c r="M42" s="35"/>
      <c r="N42" s="35"/>
      <c r="O42" s="33"/>
      <c r="P42" s="33"/>
      <c r="Q42" s="33"/>
      <c r="R42" s="41"/>
      <c r="S42" s="21"/>
      <c r="T42" s="41"/>
      <c r="U42" s="41"/>
      <c r="Y42" s="10"/>
      <c r="AA42" s="32"/>
    </row>
    <row r="43" spans="1:32" ht="18.3" x14ac:dyDescent="0.7">
      <c r="A43" s="3" t="s">
        <v>13</v>
      </c>
      <c r="B43" s="33"/>
      <c r="C43" s="33"/>
      <c r="D43" s="33"/>
      <c r="E43" s="33"/>
      <c r="F43" s="33"/>
      <c r="G43" s="33"/>
      <c r="H43" s="34"/>
      <c r="I43" s="33"/>
      <c r="J43" s="33"/>
      <c r="K43" s="33"/>
      <c r="L43" s="35"/>
      <c r="M43" s="35"/>
      <c r="N43" s="35"/>
      <c r="O43" s="33"/>
      <c r="P43" s="33"/>
      <c r="Q43" s="33"/>
      <c r="R43" s="41"/>
      <c r="S43" s="21"/>
      <c r="T43" s="41"/>
      <c r="U43" s="41"/>
      <c r="Y43" s="10">
        <v>540</v>
      </c>
      <c r="Z43" s="40">
        <v>590</v>
      </c>
      <c r="AA43" s="32">
        <v>594</v>
      </c>
      <c r="AB43" s="73">
        <v>586.08695652173913</v>
      </c>
      <c r="AC43" s="32">
        <v>590</v>
      </c>
      <c r="AD43" s="32">
        <v>622</v>
      </c>
      <c r="AE43" s="32">
        <v>621</v>
      </c>
      <c r="AF43" s="10">
        <v>589</v>
      </c>
    </row>
    <row r="44" spans="1:32" ht="18.3" x14ac:dyDescent="0.7">
      <c r="A44" s="3" t="s">
        <v>14</v>
      </c>
      <c r="B44" s="33"/>
      <c r="C44" s="33"/>
      <c r="D44" s="33"/>
      <c r="E44" s="33"/>
      <c r="F44" s="33"/>
      <c r="G44" s="33"/>
      <c r="H44" s="34"/>
      <c r="I44" s="33"/>
      <c r="J44" s="33"/>
      <c r="K44" s="33"/>
      <c r="L44" s="35"/>
      <c r="M44" s="35"/>
      <c r="N44" s="35"/>
      <c r="O44" s="33"/>
      <c r="P44" s="33"/>
      <c r="Q44" s="33"/>
      <c r="R44" s="41"/>
      <c r="S44" s="21"/>
      <c r="T44" s="41"/>
      <c r="U44" s="41"/>
      <c r="Y44" s="10">
        <v>525</v>
      </c>
      <c r="Z44" s="40">
        <v>581</v>
      </c>
      <c r="AA44" s="32">
        <v>565</v>
      </c>
      <c r="AB44" s="73">
        <v>595.6521739130435</v>
      </c>
      <c r="AC44" s="32">
        <v>583</v>
      </c>
      <c r="AD44" s="32">
        <v>612</v>
      </c>
      <c r="AE44" s="32">
        <v>577</v>
      </c>
      <c r="AF44" s="10">
        <v>565</v>
      </c>
    </row>
    <row r="45" spans="1:32" ht="18.3" x14ac:dyDescent="0.7">
      <c r="A45" s="3" t="s">
        <v>15</v>
      </c>
      <c r="B45" s="33"/>
      <c r="C45" s="33"/>
      <c r="D45" s="33"/>
      <c r="E45" s="33"/>
      <c r="F45" s="33"/>
      <c r="G45" s="33"/>
      <c r="H45" s="34"/>
      <c r="I45" s="33"/>
      <c r="J45" s="33"/>
      <c r="K45" s="33"/>
      <c r="L45" s="35"/>
      <c r="M45" s="35"/>
      <c r="N45" s="35"/>
      <c r="O45" s="33"/>
      <c r="P45" s="33"/>
      <c r="Q45" s="33"/>
      <c r="R45" s="7"/>
      <c r="S45" s="7"/>
      <c r="T45" s="7"/>
      <c r="U45" s="7"/>
      <c r="V45" s="7"/>
      <c r="W45" s="7"/>
      <c r="X45" s="7"/>
      <c r="Y45" s="26">
        <f t="shared" ref="Y45:AD45" si="12">SUM(Y43:Y44)</f>
        <v>1065</v>
      </c>
      <c r="Z45" s="26">
        <f t="shared" si="12"/>
        <v>1171</v>
      </c>
      <c r="AA45" s="26">
        <f t="shared" si="12"/>
        <v>1159</v>
      </c>
      <c r="AB45" s="26">
        <f t="shared" si="12"/>
        <v>1181.7391304347825</v>
      </c>
      <c r="AC45" s="26">
        <f t="shared" si="12"/>
        <v>1173</v>
      </c>
      <c r="AD45" s="26">
        <f t="shared" si="12"/>
        <v>1234</v>
      </c>
      <c r="AE45" s="26">
        <f t="shared" ref="AE45:AF45" si="13">SUM(AE43:AE44)</f>
        <v>1198</v>
      </c>
      <c r="AF45" s="18">
        <f t="shared" si="13"/>
        <v>1154</v>
      </c>
    </row>
    <row r="46" spans="1:32" ht="18.3" x14ac:dyDescent="0.7">
      <c r="A46" s="54" t="s">
        <v>16</v>
      </c>
      <c r="B46" s="55"/>
      <c r="C46" s="55"/>
      <c r="D46" s="55"/>
      <c r="E46" s="55"/>
      <c r="F46" s="55"/>
      <c r="G46" s="55"/>
      <c r="H46" s="56"/>
      <c r="I46" s="55"/>
      <c r="J46" s="55"/>
      <c r="K46" s="55"/>
      <c r="L46" s="57"/>
      <c r="M46" s="57"/>
      <c r="N46" s="57"/>
      <c r="O46" s="55"/>
      <c r="P46" s="55"/>
      <c r="Q46" s="55"/>
      <c r="R46" s="71"/>
      <c r="S46" s="50"/>
      <c r="T46" s="71"/>
      <c r="U46" s="71"/>
      <c r="V46" s="72"/>
      <c r="W46" s="72"/>
      <c r="X46" s="48"/>
      <c r="Y46" s="48" t="s">
        <v>140</v>
      </c>
      <c r="Z46" s="48" t="s">
        <v>83</v>
      </c>
      <c r="AA46" s="48" t="s">
        <v>83</v>
      </c>
      <c r="AB46" s="48" t="s">
        <v>193</v>
      </c>
      <c r="AC46" s="74" t="s">
        <v>75</v>
      </c>
      <c r="AD46" s="74" t="s">
        <v>105</v>
      </c>
      <c r="AE46" s="74" t="s">
        <v>50</v>
      </c>
      <c r="AF46" s="77" t="s">
        <v>131</v>
      </c>
    </row>
    <row r="47" spans="1:32" x14ac:dyDescent="0.55000000000000004">
      <c r="A47" s="68" t="s">
        <v>152</v>
      </c>
      <c r="B47" s="63"/>
      <c r="C47" s="63"/>
      <c r="D47" s="63"/>
      <c r="E47" s="63"/>
      <c r="F47" s="63"/>
      <c r="G47" s="63"/>
      <c r="H47" s="65"/>
      <c r="I47" s="63"/>
      <c r="J47" s="63"/>
      <c r="K47" s="63"/>
      <c r="L47" s="66"/>
      <c r="M47" s="66"/>
      <c r="N47" s="66"/>
      <c r="O47" s="67"/>
      <c r="P47" s="67"/>
      <c r="Q47" s="67"/>
    </row>
    <row r="48" spans="1:32" x14ac:dyDescent="0.55000000000000004">
      <c r="A48" s="62" t="s">
        <v>153</v>
      </c>
      <c r="B48" s="63"/>
      <c r="C48" s="63"/>
      <c r="D48" s="63"/>
      <c r="E48" s="63"/>
      <c r="F48" s="63"/>
      <c r="G48" s="63"/>
      <c r="H48" s="65"/>
      <c r="I48" s="63"/>
      <c r="J48" s="63"/>
      <c r="K48" s="63"/>
      <c r="L48" s="66"/>
      <c r="M48" s="66"/>
      <c r="N48" s="66"/>
      <c r="O48" s="67"/>
      <c r="P48" s="67"/>
      <c r="Q48" s="67"/>
    </row>
    <row r="53" spans="1:32" s="69" customFormat="1" x14ac:dyDescent="0.55000000000000004">
      <c r="A53" s="3"/>
      <c r="B53" s="21"/>
      <c r="C53" s="21"/>
      <c r="D53" s="21"/>
      <c r="E53" s="21"/>
      <c r="F53" s="21"/>
      <c r="G53" s="21"/>
      <c r="H53" s="20"/>
      <c r="I53" s="21"/>
      <c r="J53" s="21"/>
      <c r="K53" s="21"/>
      <c r="L53" s="21"/>
      <c r="M53" s="21"/>
      <c r="N53" s="21"/>
      <c r="O53" s="21"/>
      <c r="P53" s="22"/>
      <c r="Q53" s="22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32"/>
      <c r="AD53" s="32"/>
      <c r="AE53" s="32"/>
      <c r="AF53" s="10"/>
    </row>
    <row r="54" spans="1:32" hidden="1" x14ac:dyDescent="0.55000000000000004">
      <c r="A54" s="19" t="s">
        <v>43</v>
      </c>
      <c r="H54" s="20"/>
      <c r="I54" s="21"/>
      <c r="J54" s="21"/>
      <c r="K54" s="7"/>
      <c r="L54" s="7"/>
      <c r="M54" s="7"/>
      <c r="N54" s="7"/>
      <c r="P54" s="10"/>
      <c r="R54" s="7"/>
      <c r="S54" s="7"/>
      <c r="T54" s="7"/>
      <c r="V54" s="47"/>
      <c r="W54" s="47"/>
      <c r="AA54" s="32"/>
    </row>
    <row r="55" spans="1:32" hidden="1" x14ac:dyDescent="0.55000000000000004">
      <c r="A55" s="3" t="s">
        <v>13</v>
      </c>
      <c r="H55" s="20"/>
      <c r="I55" s="21"/>
      <c r="J55" s="21"/>
      <c r="K55" s="7"/>
      <c r="L55" s="7"/>
      <c r="M55" s="7"/>
      <c r="N55" s="7">
        <v>474</v>
      </c>
      <c r="O55" s="7">
        <v>515</v>
      </c>
      <c r="P55" s="10">
        <v>580</v>
      </c>
      <c r="Q55" s="10" t="s">
        <v>44</v>
      </c>
      <c r="R55" s="10"/>
      <c r="S55" s="10"/>
      <c r="T55" s="10">
        <v>605</v>
      </c>
      <c r="U55" s="10">
        <v>546</v>
      </c>
      <c r="V55" s="13">
        <v>410</v>
      </c>
      <c r="W55" s="13">
        <v>530</v>
      </c>
      <c r="X55" s="10">
        <v>508</v>
      </c>
      <c r="Y55" s="10"/>
      <c r="Z55" s="10"/>
      <c r="AA55" s="10"/>
      <c r="AB55" s="32"/>
    </row>
    <row r="56" spans="1:32" hidden="1" x14ac:dyDescent="0.55000000000000004">
      <c r="A56" s="3" t="s">
        <v>14</v>
      </c>
      <c r="H56" s="20"/>
      <c r="I56" s="21"/>
      <c r="J56" s="21"/>
      <c r="K56" s="7"/>
      <c r="L56" s="7"/>
      <c r="M56" s="7"/>
      <c r="N56" s="7">
        <v>480</v>
      </c>
      <c r="O56" s="7">
        <v>508</v>
      </c>
      <c r="P56" s="10">
        <v>560</v>
      </c>
      <c r="Q56" s="10" t="s">
        <v>44</v>
      </c>
      <c r="R56" s="10"/>
      <c r="S56" s="10"/>
      <c r="T56" s="10">
        <v>550</v>
      </c>
      <c r="U56" s="10">
        <v>517</v>
      </c>
      <c r="V56" s="13">
        <v>430</v>
      </c>
      <c r="W56" s="13">
        <v>501</v>
      </c>
      <c r="X56" s="10">
        <v>511</v>
      </c>
      <c r="Y56" s="75" t="s">
        <v>45</v>
      </c>
      <c r="Z56" s="10"/>
      <c r="AA56" s="10"/>
      <c r="AB56" s="32"/>
    </row>
    <row r="57" spans="1:32" hidden="1" x14ac:dyDescent="0.55000000000000004">
      <c r="A57" s="3" t="s">
        <v>15</v>
      </c>
      <c r="H57" s="20"/>
      <c r="I57" s="21"/>
      <c r="J57" s="21"/>
      <c r="K57" s="7"/>
      <c r="L57" s="7"/>
      <c r="M57" s="7"/>
      <c r="N57" s="17">
        <f>SUM(N55:N56)</f>
        <v>954</v>
      </c>
      <c r="O57" s="17">
        <f>SUM(O55:O56)</f>
        <v>1023</v>
      </c>
      <c r="P57" s="18">
        <f>SUM(P55:P56)</f>
        <v>1140</v>
      </c>
      <c r="Q57" s="18" t="s">
        <v>44</v>
      </c>
      <c r="R57" s="18"/>
      <c r="S57" s="18"/>
      <c r="T57" s="18">
        <f>SUM(T55:T56)</f>
        <v>1155</v>
      </c>
      <c r="U57" s="18">
        <f>SUM(U55:U56)</f>
        <v>1063</v>
      </c>
      <c r="V57" s="18">
        <f>SUM(V55:V56)</f>
        <v>840</v>
      </c>
      <c r="W57" s="18">
        <f>SUM(W55:W56)</f>
        <v>1031</v>
      </c>
      <c r="X57" s="18">
        <f>SUM(X55:X56)</f>
        <v>1019</v>
      </c>
      <c r="Y57" s="18"/>
      <c r="Z57" s="18"/>
      <c r="AA57" s="18"/>
      <c r="AB57" s="18"/>
    </row>
    <row r="58" spans="1:32" hidden="1" x14ac:dyDescent="0.55000000000000004">
      <c r="A58" s="54" t="s">
        <v>16</v>
      </c>
      <c r="B58" s="48"/>
      <c r="C58" s="48"/>
      <c r="D58" s="48"/>
      <c r="E58" s="48"/>
      <c r="F58" s="48"/>
      <c r="G58" s="48"/>
      <c r="H58" s="49"/>
      <c r="I58" s="50"/>
      <c r="J58" s="50"/>
      <c r="K58" s="51"/>
      <c r="L58" s="51"/>
      <c r="M58" s="51"/>
      <c r="N58" s="51" t="s">
        <v>46</v>
      </c>
      <c r="O58" s="51" t="s">
        <v>47</v>
      </c>
      <c r="P58" s="48" t="s">
        <v>47</v>
      </c>
      <c r="Q58" s="48" t="s">
        <v>44</v>
      </c>
      <c r="R58" s="48" t="s">
        <v>44</v>
      </c>
      <c r="S58" s="48"/>
      <c r="T58" s="48" t="s">
        <v>48</v>
      </c>
      <c r="U58" s="48" t="s">
        <v>49</v>
      </c>
      <c r="V58" s="48" t="s">
        <v>137</v>
      </c>
      <c r="W58" s="48" t="s">
        <v>49</v>
      </c>
      <c r="X58" s="48" t="s">
        <v>50</v>
      </c>
      <c r="Y58" s="48"/>
      <c r="Z58" s="48"/>
      <c r="AA58" s="48"/>
      <c r="AB58" s="48"/>
      <c r="AC58" s="74"/>
      <c r="AD58" s="74"/>
    </row>
    <row r="59" spans="1:32" x14ac:dyDescent="0.55000000000000004">
      <c r="A59" s="3"/>
      <c r="H59" s="20"/>
      <c r="I59" s="21"/>
      <c r="J59" s="21"/>
      <c r="K59" s="7"/>
      <c r="L59" s="7"/>
      <c r="M59" s="7"/>
      <c r="N59" s="7"/>
      <c r="P59" s="10"/>
      <c r="Q59" s="10"/>
      <c r="R59" s="10"/>
      <c r="S59" s="10"/>
      <c r="T59" s="10"/>
      <c r="U59" s="10"/>
      <c r="V59" s="10"/>
      <c r="W59" s="10"/>
      <c r="Y59" s="10"/>
      <c r="Z59" s="10"/>
      <c r="AA59" s="10"/>
      <c r="AB59" s="10"/>
    </row>
    <row r="60" spans="1:32" hidden="1" x14ac:dyDescent="0.55000000000000004">
      <c r="A60" s="19" t="s">
        <v>139</v>
      </c>
      <c r="AA60" s="32"/>
    </row>
    <row r="61" spans="1:32" hidden="1" x14ac:dyDescent="0.55000000000000004">
      <c r="A61" s="3" t="s">
        <v>13</v>
      </c>
      <c r="G61" s="22"/>
      <c r="X61" s="10">
        <v>620</v>
      </c>
      <c r="Y61" s="40"/>
      <c r="Z61" s="40">
        <v>720</v>
      </c>
      <c r="AA61" s="32">
        <v>540</v>
      </c>
    </row>
    <row r="62" spans="1:32" hidden="1" x14ac:dyDescent="0.55000000000000004">
      <c r="A62" s="3" t="s">
        <v>14</v>
      </c>
      <c r="G62" s="22"/>
      <c r="X62" s="10">
        <v>440</v>
      </c>
      <c r="Y62" s="40"/>
      <c r="Z62" s="40">
        <v>650</v>
      </c>
      <c r="AA62" s="32">
        <v>610</v>
      </c>
      <c r="AB62" s="75" t="s">
        <v>45</v>
      </c>
    </row>
    <row r="63" spans="1:32" hidden="1" x14ac:dyDescent="0.55000000000000004">
      <c r="A63" s="3" t="s">
        <v>15</v>
      </c>
      <c r="R63" s="10"/>
      <c r="S63" s="10"/>
      <c r="T63" s="10"/>
      <c r="U63" s="10"/>
      <c r="V63" s="10"/>
      <c r="W63" s="10"/>
      <c r="X63" s="26">
        <f>SUM(X61:X62)</f>
        <v>1060</v>
      </c>
      <c r="Y63" s="26"/>
      <c r="Z63" s="26">
        <f>SUM(Z61:Z62)</f>
        <v>1370</v>
      </c>
      <c r="AA63" s="26">
        <f>SUM(AA61:AA62)</f>
        <v>1150</v>
      </c>
      <c r="AB63" s="26"/>
    </row>
    <row r="64" spans="1:32" ht="18.3" hidden="1" x14ac:dyDescent="0.7">
      <c r="A64" s="54" t="s">
        <v>16</v>
      </c>
      <c r="B64" s="55"/>
      <c r="C64" s="55"/>
      <c r="D64" s="55"/>
      <c r="E64" s="55"/>
      <c r="F64" s="55"/>
      <c r="G64" s="55"/>
      <c r="H64" s="56"/>
      <c r="I64" s="55"/>
      <c r="J64" s="55"/>
      <c r="K64" s="55"/>
      <c r="L64" s="57"/>
      <c r="M64" s="57"/>
      <c r="N64" s="57"/>
      <c r="O64" s="55"/>
      <c r="P64" s="55"/>
      <c r="Q64" s="55"/>
      <c r="R64" s="71"/>
      <c r="S64" s="50"/>
      <c r="T64" s="71"/>
      <c r="U64" s="71"/>
      <c r="V64" s="72"/>
      <c r="W64" s="72"/>
      <c r="X64" s="48" t="s">
        <v>137</v>
      </c>
      <c r="Y64" s="48"/>
      <c r="Z64" s="48" t="s">
        <v>137</v>
      </c>
      <c r="AA64" s="48" t="s">
        <v>137</v>
      </c>
      <c r="AB64" s="48"/>
      <c r="AC64" s="74"/>
      <c r="AD64" s="74"/>
    </row>
    <row r="65" spans="1:32" hidden="1" x14ac:dyDescent="0.55000000000000004">
      <c r="A65" s="19" t="s">
        <v>136</v>
      </c>
      <c r="B65" s="21"/>
      <c r="C65" s="21"/>
      <c r="D65" s="21"/>
      <c r="E65" s="21"/>
      <c r="F65" s="21"/>
      <c r="G65" s="21"/>
      <c r="H65" s="20"/>
      <c r="I65" s="21"/>
      <c r="J65" s="21"/>
      <c r="K65" s="21"/>
      <c r="L65" s="21"/>
      <c r="M65" s="21"/>
      <c r="N65" s="21"/>
      <c r="O65" s="21"/>
      <c r="P65" s="22"/>
      <c r="Q65" s="22"/>
      <c r="R65" s="10"/>
      <c r="S65" s="10"/>
      <c r="T65" s="10"/>
      <c r="U65" s="10"/>
      <c r="V65" s="10"/>
      <c r="W65" s="10"/>
      <c r="Y65" s="10"/>
      <c r="Z65" s="10"/>
      <c r="AA65" s="10"/>
      <c r="AB65" s="10"/>
    </row>
    <row r="66" spans="1:32" hidden="1" x14ac:dyDescent="0.55000000000000004">
      <c r="A66" s="3" t="s">
        <v>13</v>
      </c>
      <c r="B66" s="21"/>
      <c r="C66" s="21"/>
      <c r="D66" s="21"/>
      <c r="E66" s="21"/>
      <c r="F66" s="21"/>
      <c r="G66" s="21"/>
      <c r="H66" s="20"/>
      <c r="I66" s="21"/>
      <c r="J66" s="21"/>
      <c r="K66" s="21"/>
      <c r="L66" s="21"/>
      <c r="M66" s="21"/>
      <c r="N66" s="21"/>
      <c r="O66" s="21"/>
      <c r="P66" s="22"/>
      <c r="Q66" s="22"/>
      <c r="R66" s="10"/>
      <c r="S66" s="10"/>
      <c r="T66" s="10"/>
      <c r="U66" s="10"/>
      <c r="V66" s="10"/>
      <c r="W66" s="10"/>
      <c r="Y66" s="10"/>
      <c r="Z66" s="10"/>
      <c r="AA66" s="10"/>
      <c r="AB66" s="10"/>
      <c r="AC66" s="32">
        <v>630</v>
      </c>
      <c r="AD66" s="32">
        <v>0</v>
      </c>
      <c r="AE66" s="32">
        <v>0</v>
      </c>
    </row>
    <row r="67" spans="1:32" hidden="1" x14ac:dyDescent="0.55000000000000004">
      <c r="A67" s="3" t="s">
        <v>14</v>
      </c>
      <c r="B67" s="21"/>
      <c r="C67" s="21"/>
      <c r="D67" s="21"/>
      <c r="E67" s="21"/>
      <c r="F67" s="21"/>
      <c r="G67" s="21"/>
      <c r="H67" s="20"/>
      <c r="I67" s="21"/>
      <c r="J67" s="21"/>
      <c r="K67" s="21"/>
      <c r="L67" s="21"/>
      <c r="M67" s="21"/>
      <c r="N67" s="21"/>
      <c r="O67" s="21"/>
      <c r="P67" s="22"/>
      <c r="Q67" s="22"/>
      <c r="R67" s="10"/>
      <c r="S67" s="10"/>
      <c r="T67" s="10"/>
      <c r="U67" s="10"/>
      <c r="V67" s="10"/>
      <c r="W67" s="10"/>
      <c r="Y67" s="10"/>
      <c r="Z67" s="10"/>
      <c r="AA67" s="10"/>
      <c r="AB67" s="10"/>
      <c r="AC67" s="32">
        <v>560</v>
      </c>
      <c r="AD67" s="32">
        <v>0</v>
      </c>
      <c r="AE67" s="32">
        <v>0</v>
      </c>
    </row>
    <row r="68" spans="1:32" hidden="1" x14ac:dyDescent="0.55000000000000004">
      <c r="A68" s="3" t="s">
        <v>15</v>
      </c>
      <c r="B68" s="21"/>
      <c r="C68" s="21"/>
      <c r="D68" s="21"/>
      <c r="E68" s="21"/>
      <c r="F68" s="21"/>
      <c r="G68" s="21"/>
      <c r="H68" s="20"/>
      <c r="I68" s="21"/>
      <c r="J68" s="21"/>
      <c r="K68" s="21"/>
      <c r="L68" s="21"/>
      <c r="M68" s="21"/>
      <c r="N68" s="21"/>
      <c r="O68" s="21"/>
      <c r="P68" s="22"/>
      <c r="Q68" s="22"/>
      <c r="R68" s="10"/>
      <c r="S68" s="10"/>
      <c r="T68" s="10"/>
      <c r="U68" s="10"/>
      <c r="V68" s="10"/>
      <c r="W68" s="10"/>
      <c r="Y68" s="10"/>
      <c r="Z68" s="10"/>
      <c r="AA68" s="10"/>
      <c r="AB68" s="10"/>
      <c r="AC68" s="26">
        <f>SUM(AC66:AC67)</f>
        <v>1190</v>
      </c>
      <c r="AD68" s="26">
        <f>SUM(AD66:AD67)</f>
        <v>0</v>
      </c>
      <c r="AE68" s="26">
        <f>SUM(AE66:AE67)</f>
        <v>0</v>
      </c>
    </row>
    <row r="69" spans="1:32" hidden="1" x14ac:dyDescent="0.55000000000000004">
      <c r="A69" s="54" t="s">
        <v>16</v>
      </c>
      <c r="B69" s="21"/>
      <c r="C69" s="21"/>
      <c r="D69" s="21"/>
      <c r="E69" s="21"/>
      <c r="F69" s="21"/>
      <c r="G69" s="21"/>
      <c r="H69" s="20"/>
      <c r="I69" s="21"/>
      <c r="J69" s="21"/>
      <c r="K69" s="21"/>
      <c r="L69" s="21"/>
      <c r="M69" s="21"/>
      <c r="N69" s="21"/>
      <c r="O69" s="21"/>
      <c r="P69" s="22"/>
      <c r="Q69" s="22"/>
      <c r="R69" s="10"/>
      <c r="S69" s="10"/>
      <c r="T69" s="48"/>
      <c r="U69" s="48"/>
      <c r="V69" s="48"/>
      <c r="W69" s="48"/>
      <c r="X69" s="48"/>
      <c r="Y69" s="48"/>
      <c r="Z69" s="48"/>
      <c r="AA69" s="48"/>
      <c r="AB69" s="48"/>
      <c r="AC69" s="74" t="s">
        <v>137</v>
      </c>
      <c r="AD69" s="74" t="s">
        <v>138</v>
      </c>
      <c r="AE69" s="74" t="s">
        <v>138</v>
      </c>
    </row>
    <row r="77" spans="1:32" x14ac:dyDescent="0.55000000000000004">
      <c r="AF77" s="32"/>
    </row>
    <row r="91" spans="1:27" x14ac:dyDescent="0.55000000000000004">
      <c r="A91" s="19"/>
      <c r="B91" s="21"/>
      <c r="C91" s="21"/>
      <c r="D91" s="21"/>
      <c r="E91" s="21"/>
      <c r="F91" s="21"/>
      <c r="G91" s="21"/>
      <c r="H91" s="20"/>
      <c r="I91" s="21"/>
      <c r="J91" s="21"/>
      <c r="K91" s="21"/>
      <c r="L91" s="21"/>
      <c r="M91" s="21"/>
      <c r="N91" s="21"/>
      <c r="O91" s="21"/>
      <c r="P91" s="22"/>
      <c r="Q91" s="21"/>
      <c r="R91" s="7"/>
      <c r="S91" s="7"/>
      <c r="T91" s="7"/>
      <c r="U91" s="7"/>
      <c r="V91" s="10"/>
      <c r="W91" s="10"/>
      <c r="X91" s="22"/>
      <c r="AA91" s="32"/>
    </row>
    <row r="103" spans="1:27" x14ac:dyDescent="0.55000000000000004">
      <c r="A103" s="3"/>
      <c r="AA103" s="32"/>
    </row>
    <row r="119" spans="1:1" x14ac:dyDescent="0.55000000000000004">
      <c r="A119" s="8"/>
    </row>
    <row r="120" spans="1:1" x14ac:dyDescent="0.55000000000000004">
      <c r="A120" s="8"/>
    </row>
  </sheetData>
  <pageMargins left="0.7" right="0.7" top="0.75" bottom="0.75" header="0.3" footer="0.3"/>
  <pageSetup scale="65" orientation="portrait" r:id="rId1"/>
  <headerFooter>
    <oddHeader>&amp;L&amp;"Arial,Bold"&amp;11COLLEGE LEVEL DATA&amp;C&amp;"Arial,Bold"&amp;11TABLE 22A&amp;R&amp;"Arial,Bold"&amp;11Mean SAT Scores for New Freshmen by College</oddHeader>
    <oddFooter>&amp;L&amp;"Arial,Bold"&amp;11Office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TABLE22A&amp;B Includes DSP</vt:lpstr>
      <vt:lpstr>TABLE 22A Excludes DSP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2024-09-03T14:17:44Z</cp:lastPrinted>
  <dcterms:created xsi:type="dcterms:W3CDTF">2007-04-18T20:09:04Z</dcterms:created>
  <dcterms:modified xsi:type="dcterms:W3CDTF">2024-09-03T15:56:45Z</dcterms:modified>
  <cp:category/>
  <cp:contentStatus/>
</cp:coreProperties>
</file>